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9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0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1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2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3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4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15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16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17.xml" ContentType="application/vnd.openxmlformats-officedocument.drawing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18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19.xml" ContentType="application/vnd.openxmlformats-officedocument.drawing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20.xml" ContentType="application/vnd.openxmlformats-officedocument.drawing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drawings/drawing21.xml" ContentType="application/vnd.openxmlformats-officedocument.drawing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22.xml" ContentType="application/vnd.openxmlformats-officedocument.drawing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drawings/drawing23.xml" ContentType="application/vnd.openxmlformats-officedocument.drawing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drawings/drawing24.xml" ContentType="application/vnd.openxmlformats-officedocument.drawing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drawings/drawing25.xml" ContentType="application/vnd.openxmlformats-officedocument.drawing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tables/table16.xml" ContentType="application/vnd.openxmlformats-officedocument.spreadsheetml.table+xml"/>
  <Override PartName="/xl/drawings/drawing26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drawings/drawing27.xml" ContentType="application/vnd.openxmlformats-officedocument.drawing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drawings/drawing28.xml" ContentType="application/vnd.openxmlformats-officedocument.drawing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drawings/drawing29.xml" ContentType="application/vnd.openxmlformats-officedocument.drawing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drawings/drawing30.xml" ContentType="application/vnd.openxmlformats-officedocument.drawing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0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1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2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drawings/drawing31.xml" ContentType="application/vnd.openxmlformats-officedocument.drawing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charts/chart153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5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5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56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Personal Files\Software\Αρχεία Προγραμμάτων\Προγραμματισμός\Python\Thesis\PrivBayes\Results\"/>
    </mc:Choice>
  </mc:AlternateContent>
  <xr:revisionPtr revIDLastSave="0" documentId="13_ncr:1_{FDDCA95F-5B84-4CEB-B5C7-3989C53FB97F}" xr6:coauthVersionLast="45" xr6:coauthVersionMax="45" xr10:uidLastSave="{00000000-0000-0000-0000-000000000000}"/>
  <bookViews>
    <workbookView xWindow="-120" yWindow="-120" windowWidth="29040" windowHeight="15840" tabRatio="825" firstSheet="23" activeTab="27" xr2:uid="{00000000-000D-0000-FFFF-FFFF00000000}"/>
  </bookViews>
  <sheets>
    <sheet name="All results for k=1,2" sheetId="1" r:id="rId1"/>
    <sheet name="KL_DIv" sheetId="19" state="hidden" r:id="rId2"/>
    <sheet name="KL_div Dataset 1 " sheetId="20" state="hidden" r:id="rId3"/>
    <sheet name="KL_Div Dataset 2" sheetId="21" state="hidden" r:id="rId4"/>
    <sheet name="KL_Div Dataset 3" sheetId="22" state="hidden" r:id="rId5"/>
    <sheet name="KL_graphs" sheetId="23" state="hidden" r:id="rId6"/>
    <sheet name="Mutual Information" sheetId="15" state="hidden" r:id="rId7"/>
    <sheet name="MutInf (Dataset 1,k=1)" sheetId="16" state="hidden" r:id="rId8"/>
    <sheet name="MutInf (Dataset 1,k=2)" sheetId="17" state="hidden" r:id="rId9"/>
    <sheet name="MutInf (Dataset 2,k=1)" sheetId="18" state="hidden" r:id="rId10"/>
    <sheet name="Cent VS Dist (dat=1,k=1,str=1)" sheetId="24" state="hidden" r:id="rId11"/>
    <sheet name="Cent VS Dist (dat=1,k=1,str=2)" sheetId="25" state="hidden" r:id="rId12"/>
    <sheet name="Cent VS Dist (dat=1,k=1,str=3)" sheetId="26" state="hidden" r:id="rId13"/>
    <sheet name="Cent VS Dist (dat=1,k=2,str=1)" sheetId="27" state="hidden" r:id="rId14"/>
    <sheet name="Cent VS Dist (dat=1,k=2,str=2)" sheetId="28" state="hidden" r:id="rId15"/>
    <sheet name="Cent VS Dist (dat=1,k=2,str=3)" sheetId="29" state="hidden" r:id="rId16"/>
    <sheet name="Cent VS Dist (dat=2,k=1,str=1)" sheetId="30" r:id="rId17"/>
    <sheet name="Cent VS Dist (dat=2,k=1,str=2)" sheetId="31" r:id="rId18"/>
    <sheet name="Cent VS Dist (dat=2,k=1,str=3)" sheetId="32" r:id="rId19"/>
    <sheet name="Cent VS Dist (dat=2,k=2,str=1)" sheetId="33" r:id="rId20"/>
    <sheet name="Cent VS Dist (dat=2,k=2,str=2)" sheetId="34" r:id="rId21"/>
    <sheet name="Cent VS Dist (dat=2,k=2,str=3)" sheetId="35" r:id="rId22"/>
    <sheet name="Cent VS Dist (dat=3,k=1,str=1)" sheetId="36" r:id="rId23"/>
    <sheet name="Cent VS Dist (dat=3,k=1,str=2)" sheetId="37" r:id="rId24"/>
    <sheet name="Cent VS Dist (dat=3,k=1,str=3)" sheetId="38" r:id="rId25"/>
    <sheet name="Cent VS Dist (dat=3,k=2,str=1)" sheetId="39" r:id="rId26"/>
    <sheet name="Cent VS Dist (dat=3,k=2,str=2)" sheetId="40" r:id="rId27"/>
    <sheet name="Cent VS Dist (dat=3,k=2,str=3)" sheetId="41" r:id="rId28"/>
    <sheet name="Αccuracy Graphs" sheetId="7" r:id="rId29"/>
    <sheet name="Αcc Graph k=1,dataset=1" sheetId="9" r:id="rId30"/>
    <sheet name="Αcc Graph k=2,dataset=1" sheetId="10" r:id="rId31"/>
    <sheet name="Αcc Graph k=1,dataset=2" sheetId="11" r:id="rId32"/>
    <sheet name="Αcc Graph k=2,dataset=2" sheetId="12" r:id="rId33"/>
    <sheet name="Αcc Graph k=1,dataset=3" sheetId="13" r:id="rId34"/>
    <sheet name="Αcc Graph k=2,dataset=3" sheetId="14" r:id="rId35"/>
    <sheet name="k=1,2 (Largest (Synth) Accs)" sheetId="3" r:id="rId36"/>
    <sheet name="Find best epsilon" sheetId="4" r:id="rId37"/>
    <sheet name="Find best str &amp; split" sheetId="6" r:id="rId3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" l="1"/>
  <c r="M8" i="1"/>
  <c r="M84" i="1"/>
  <c r="M90" i="1"/>
  <c r="M120" i="1"/>
  <c r="M196" i="1"/>
  <c r="M202" i="1"/>
  <c r="M304" i="1"/>
  <c r="M347" i="1"/>
  <c r="M399" i="1"/>
  <c r="M432" i="1"/>
  <c r="M509" i="1"/>
  <c r="M387" i="1"/>
  <c r="M393" i="1"/>
  <c r="M600" i="1"/>
  <c r="M602" i="1"/>
  <c r="M604" i="1"/>
  <c r="M606" i="1"/>
  <c r="M696" i="1"/>
  <c r="M720" i="1"/>
  <c r="M744" i="1"/>
  <c r="M38" i="1"/>
  <c r="M59" i="1"/>
  <c r="M60" i="1"/>
  <c r="M85" i="1"/>
  <c r="M232" i="1"/>
  <c r="M256" i="1"/>
  <c r="M280" i="1"/>
  <c r="M346" i="1"/>
  <c r="M350" i="1"/>
  <c r="M353" i="1"/>
  <c r="M376" i="1"/>
  <c r="M486" i="1"/>
  <c r="M511" i="1"/>
  <c r="M535" i="1"/>
  <c r="M601" i="1"/>
  <c r="M603" i="1"/>
  <c r="M605" i="1"/>
  <c r="M607" i="1"/>
  <c r="M697" i="1"/>
  <c r="M721" i="1"/>
  <c r="M745" i="1"/>
  <c r="M10" i="1"/>
  <c r="M92" i="1"/>
  <c r="M122" i="1"/>
  <c r="M204" i="1"/>
  <c r="M233" i="1"/>
  <c r="M257" i="1"/>
  <c r="M281" i="1"/>
  <c r="M310" i="1"/>
  <c r="M313" i="1"/>
  <c r="M351" i="1"/>
  <c r="M406" i="1"/>
  <c r="M463" i="1"/>
  <c r="M443" i="1"/>
  <c r="M449" i="1"/>
  <c r="M624" i="1"/>
  <c r="M630" i="1"/>
  <c r="M632" i="1"/>
  <c r="M634" i="1"/>
  <c r="M698" i="1"/>
  <c r="M722" i="1"/>
  <c r="M746" i="1"/>
  <c r="M91" i="1"/>
  <c r="M96" i="1"/>
  <c r="M115" i="1"/>
  <c r="M127" i="1"/>
  <c r="M234" i="1"/>
  <c r="M258" i="1"/>
  <c r="M282" i="1"/>
  <c r="M377" i="1"/>
  <c r="M381" i="1"/>
  <c r="M384" i="1"/>
  <c r="M410" i="1"/>
  <c r="M487" i="1"/>
  <c r="M513" i="1"/>
  <c r="M537" i="1"/>
  <c r="M625" i="1"/>
  <c r="M631" i="1"/>
  <c r="M633" i="1"/>
  <c r="M635" i="1"/>
  <c r="M699" i="1"/>
  <c r="M723" i="1"/>
  <c r="M747" i="1"/>
  <c r="M12" i="1"/>
  <c r="M124" i="1"/>
  <c r="M13" i="1"/>
  <c r="M125" i="1"/>
  <c r="M14" i="1"/>
  <c r="M94" i="1"/>
  <c r="M126" i="1"/>
  <c r="M510" i="1"/>
  <c r="M321" i="1"/>
  <c r="M357" i="1"/>
  <c r="M411" i="1"/>
  <c r="M465" i="1"/>
  <c r="M500" i="1"/>
  <c r="M506" i="1"/>
  <c r="M636" i="1"/>
  <c r="M654" i="1"/>
  <c r="M660" i="1"/>
  <c r="M666" i="1"/>
  <c r="M700" i="1"/>
  <c r="M724" i="1"/>
  <c r="M748" i="1"/>
  <c r="M129" i="1"/>
  <c r="M150" i="1"/>
  <c r="M151" i="1"/>
  <c r="M172" i="1"/>
  <c r="M235" i="1"/>
  <c r="M259" i="1"/>
  <c r="M283" i="1"/>
  <c r="M413" i="1"/>
  <c r="M414" i="1"/>
  <c r="M429" i="1"/>
  <c r="M434" i="1"/>
  <c r="M488" i="1"/>
  <c r="M515" i="1"/>
  <c r="M539" i="1"/>
  <c r="M637" i="1"/>
  <c r="M655" i="1"/>
  <c r="M661" i="1"/>
  <c r="M667" i="1"/>
  <c r="M701" i="1"/>
  <c r="M725" i="1"/>
  <c r="M749" i="1"/>
  <c r="M207" i="1"/>
  <c r="M236" i="1"/>
  <c r="M260" i="1"/>
  <c r="M284" i="1"/>
  <c r="M16" i="1"/>
  <c r="M128" i="1"/>
  <c r="M17" i="1"/>
  <c r="M516" i="1"/>
  <c r="M327" i="1"/>
  <c r="M333" i="1"/>
  <c r="M378" i="1"/>
  <c r="M363" i="1"/>
  <c r="M546" i="1"/>
  <c r="M552" i="1"/>
  <c r="M668" i="1"/>
  <c r="M670" i="1"/>
  <c r="M672" i="1"/>
  <c r="M690" i="1"/>
  <c r="M702" i="1"/>
  <c r="M726" i="1"/>
  <c r="M750" i="1"/>
  <c r="M173" i="1"/>
  <c r="M203" i="1"/>
  <c r="M205" i="1"/>
  <c r="M227" i="1"/>
  <c r="M237" i="1"/>
  <c r="M261" i="1"/>
  <c r="M285" i="1"/>
  <c r="M451" i="1"/>
  <c r="M456" i="1"/>
  <c r="M457" i="1"/>
  <c r="M481" i="1"/>
  <c r="M489" i="1"/>
  <c r="M517" i="1"/>
  <c r="M541" i="1"/>
  <c r="M669" i="1"/>
  <c r="M671" i="1"/>
  <c r="M673" i="1"/>
  <c r="M691" i="1"/>
  <c r="M703" i="1"/>
  <c r="M727" i="1"/>
  <c r="M751" i="1"/>
  <c r="M44" i="1"/>
  <c r="M63" i="1"/>
  <c r="M66" i="1"/>
  <c r="M86" i="1"/>
  <c r="M238" i="1"/>
  <c r="M262" i="1"/>
  <c r="M286" i="1"/>
  <c r="M348" i="1"/>
  <c r="M352" i="1"/>
  <c r="M359" i="1"/>
  <c r="M379" i="1"/>
  <c r="M382" i="1"/>
  <c r="M389" i="1"/>
  <c r="M395" i="1"/>
  <c r="M608" i="1"/>
  <c r="M610" i="1"/>
  <c r="M612" i="1"/>
  <c r="M614" i="1"/>
  <c r="M704" i="1"/>
  <c r="M728" i="1"/>
  <c r="M752" i="1"/>
  <c r="M45" i="1"/>
  <c r="M65" i="1"/>
  <c r="M67" i="1"/>
  <c r="M87" i="1"/>
  <c r="M239" i="1"/>
  <c r="M263" i="1"/>
  <c r="M287" i="1"/>
  <c r="M356" i="1"/>
  <c r="M358" i="1"/>
  <c r="M360" i="1"/>
  <c r="M386" i="1"/>
  <c r="M491" i="1"/>
  <c r="M519" i="1"/>
  <c r="M543" i="1"/>
  <c r="M609" i="1"/>
  <c r="M611" i="1"/>
  <c r="M613" i="1"/>
  <c r="M615" i="1"/>
  <c r="M705" i="1"/>
  <c r="M729" i="1"/>
  <c r="M753" i="1"/>
  <c r="M97" i="1"/>
  <c r="M103" i="1"/>
  <c r="M116" i="1"/>
  <c r="M134" i="1"/>
  <c r="M240" i="1"/>
  <c r="M264" i="1"/>
  <c r="M288" i="1"/>
  <c r="M402" i="1"/>
  <c r="M407" i="1"/>
  <c r="M412" i="1"/>
  <c r="M435" i="1"/>
  <c r="M436" i="1"/>
  <c r="M444" i="1"/>
  <c r="M450" i="1"/>
  <c r="M626" i="1"/>
  <c r="M638" i="1"/>
  <c r="M640" i="1"/>
  <c r="M642" i="1"/>
  <c r="M706" i="1"/>
  <c r="M730" i="1"/>
  <c r="M754" i="1"/>
  <c r="M98" i="1"/>
  <c r="M104" i="1"/>
  <c r="M117" i="1"/>
  <c r="M135" i="1"/>
  <c r="M241" i="1"/>
  <c r="M265" i="1"/>
  <c r="M289" i="1"/>
  <c r="M388" i="1"/>
  <c r="M390" i="1"/>
  <c r="M392" i="1"/>
  <c r="M419" i="1"/>
  <c r="M493" i="1"/>
  <c r="M521" i="1"/>
  <c r="M545" i="1"/>
  <c r="M627" i="1"/>
  <c r="M639" i="1"/>
  <c r="M641" i="1"/>
  <c r="M643" i="1"/>
  <c r="M707" i="1"/>
  <c r="M731" i="1"/>
  <c r="M755" i="1"/>
  <c r="M136" i="1"/>
  <c r="M155" i="1"/>
  <c r="M158" i="1"/>
  <c r="M177" i="1"/>
  <c r="M242" i="1"/>
  <c r="M266" i="1"/>
  <c r="M290" i="1"/>
  <c r="M459" i="1"/>
  <c r="M467" i="1"/>
  <c r="M471" i="1"/>
  <c r="M484" i="1"/>
  <c r="M494" i="1"/>
  <c r="M502" i="1"/>
  <c r="M507" i="1"/>
  <c r="M644" i="1"/>
  <c r="M656" i="1"/>
  <c r="M662" i="1"/>
  <c r="M674" i="1"/>
  <c r="M708" i="1"/>
  <c r="M732" i="1"/>
  <c r="M756" i="1"/>
  <c r="M137" i="1"/>
  <c r="M157" i="1"/>
  <c r="M159" i="1"/>
  <c r="M179" i="1"/>
  <c r="M243" i="1"/>
  <c r="M267" i="1"/>
  <c r="M291" i="1"/>
  <c r="M421" i="1"/>
  <c r="M422" i="1"/>
  <c r="M437" i="1"/>
  <c r="M442" i="1"/>
  <c r="M495" i="1"/>
  <c r="M523" i="1"/>
  <c r="M547" i="1"/>
  <c r="M645" i="1"/>
  <c r="M657" i="1"/>
  <c r="M663" i="1"/>
  <c r="M675" i="1"/>
  <c r="M709" i="1"/>
  <c r="M733" i="1"/>
  <c r="M757" i="1"/>
  <c r="M180" i="1"/>
  <c r="M209" i="1"/>
  <c r="M211" i="1"/>
  <c r="M228" i="1"/>
  <c r="M244" i="1"/>
  <c r="M268" i="1"/>
  <c r="M292" i="1"/>
  <c r="M490" i="1"/>
  <c r="M512" i="1"/>
  <c r="M518" i="1"/>
  <c r="M534" i="1"/>
  <c r="M540" i="1"/>
  <c r="M548" i="1"/>
  <c r="M554" i="1"/>
  <c r="M676" i="1"/>
  <c r="M678" i="1"/>
  <c r="M680" i="1"/>
  <c r="M692" i="1"/>
  <c r="M710" i="1"/>
  <c r="M734" i="1"/>
  <c r="M758" i="1"/>
  <c r="M181" i="1"/>
  <c r="M210" i="1"/>
  <c r="M212" i="1"/>
  <c r="M229" i="1"/>
  <c r="M245" i="1"/>
  <c r="M269" i="1"/>
  <c r="M293" i="1"/>
  <c r="M453" i="1"/>
  <c r="M462" i="1"/>
  <c r="M464" i="1"/>
  <c r="M483" i="1"/>
  <c r="M497" i="1"/>
  <c r="M525" i="1"/>
  <c r="M549" i="1"/>
  <c r="M677" i="1"/>
  <c r="M679" i="1"/>
  <c r="M681" i="1"/>
  <c r="M693" i="1"/>
  <c r="M711" i="1"/>
  <c r="M735" i="1"/>
  <c r="M759" i="1"/>
  <c r="M51" i="1"/>
  <c r="M71" i="1"/>
  <c r="M73" i="1"/>
  <c r="M88" i="1"/>
  <c r="M246" i="1"/>
  <c r="M270" i="1"/>
  <c r="M294" i="1"/>
  <c r="M349" i="1"/>
  <c r="M355" i="1"/>
  <c r="M361" i="1"/>
  <c r="M380" i="1"/>
  <c r="M383" i="1"/>
  <c r="M391" i="1"/>
  <c r="M397" i="1"/>
  <c r="M616" i="1"/>
  <c r="M618" i="1"/>
  <c r="M620" i="1"/>
  <c r="M622" i="1"/>
  <c r="M712" i="1"/>
  <c r="M736" i="1"/>
  <c r="M760" i="1"/>
  <c r="M54" i="1"/>
  <c r="M76" i="1"/>
  <c r="M83" i="1"/>
  <c r="M108" i="1"/>
  <c r="M247" i="1"/>
  <c r="M271" i="1"/>
  <c r="M295" i="1"/>
  <c r="M364" i="1"/>
  <c r="M366" i="1"/>
  <c r="M368" i="1"/>
  <c r="M394" i="1"/>
  <c r="M499" i="1"/>
  <c r="M527" i="1"/>
  <c r="M551" i="1"/>
  <c r="M617" i="1"/>
  <c r="M619" i="1"/>
  <c r="M621" i="1"/>
  <c r="M623" i="1"/>
  <c r="M713" i="1"/>
  <c r="M737" i="1"/>
  <c r="M761" i="1"/>
  <c r="M105" i="1"/>
  <c r="M111" i="1"/>
  <c r="M118" i="1"/>
  <c r="M142" i="1"/>
  <c r="M248" i="1"/>
  <c r="M272" i="1"/>
  <c r="M296" i="1"/>
  <c r="M404" i="1"/>
  <c r="M408" i="1"/>
  <c r="M415" i="1"/>
  <c r="M454" i="1"/>
  <c r="M438" i="1"/>
  <c r="M447" i="1"/>
  <c r="M452" i="1"/>
  <c r="M628" i="1"/>
  <c r="M646" i="1"/>
  <c r="M648" i="1"/>
  <c r="M650" i="1"/>
  <c r="M714" i="1"/>
  <c r="M738" i="1"/>
  <c r="M762" i="1"/>
  <c r="M110" i="1"/>
  <c r="M139" i="1"/>
  <c r="M141" i="1"/>
  <c r="M161" i="1"/>
  <c r="M249" i="1"/>
  <c r="M273" i="1"/>
  <c r="M297" i="1"/>
  <c r="M396" i="1"/>
  <c r="M398" i="1"/>
  <c r="M400" i="1"/>
  <c r="M426" i="1"/>
  <c r="M501" i="1"/>
  <c r="M529" i="1"/>
  <c r="M553" i="1"/>
  <c r="M629" i="1"/>
  <c r="M647" i="1"/>
  <c r="M649" i="1"/>
  <c r="M651" i="1"/>
  <c r="M715" i="1"/>
  <c r="M739" i="1"/>
  <c r="M763" i="1"/>
  <c r="M144" i="1"/>
  <c r="M164" i="1"/>
  <c r="M165" i="1"/>
  <c r="M186" i="1"/>
  <c r="M250" i="1"/>
  <c r="M274" i="1"/>
  <c r="M298" i="1"/>
  <c r="M461" i="1"/>
  <c r="M469" i="1"/>
  <c r="M473" i="1"/>
  <c r="M514" i="1"/>
  <c r="M496" i="1"/>
  <c r="M504" i="1"/>
  <c r="M508" i="1"/>
  <c r="M652" i="1"/>
  <c r="M658" i="1"/>
  <c r="M664" i="1"/>
  <c r="M682" i="1"/>
  <c r="M716" i="1"/>
  <c r="M740" i="1"/>
  <c r="M764" i="1"/>
  <c r="M163" i="1"/>
  <c r="M185" i="1"/>
  <c r="M188" i="1"/>
  <c r="M218" i="1"/>
  <c r="M251" i="1"/>
  <c r="M275" i="1"/>
  <c r="M299" i="1"/>
  <c r="M428" i="1"/>
  <c r="M445" i="1"/>
  <c r="M446" i="1"/>
  <c r="M470" i="1"/>
  <c r="M503" i="1"/>
  <c r="M531" i="1"/>
  <c r="M555" i="1"/>
  <c r="M653" i="1"/>
  <c r="M659" i="1"/>
  <c r="M665" i="1"/>
  <c r="M683" i="1"/>
  <c r="M717" i="1"/>
  <c r="M741" i="1"/>
  <c r="M765" i="1"/>
  <c r="M187" i="1"/>
  <c r="M217" i="1"/>
  <c r="M219" i="1"/>
  <c r="M230" i="1"/>
  <c r="M252" i="1"/>
  <c r="M276" i="1"/>
  <c r="M300" i="1"/>
  <c r="M520" i="1"/>
  <c r="M524" i="1"/>
  <c r="M530" i="1"/>
  <c r="M536" i="1"/>
  <c r="M542" i="1"/>
  <c r="M550" i="1"/>
  <c r="M556" i="1"/>
  <c r="M684" i="1"/>
  <c r="M686" i="1"/>
  <c r="M688" i="1"/>
  <c r="M694" i="1"/>
  <c r="M718" i="1"/>
  <c r="M742" i="1"/>
  <c r="M766" i="1"/>
  <c r="M220" i="1"/>
  <c r="M222" i="1"/>
  <c r="M224" i="1"/>
  <c r="M231" i="1"/>
  <c r="M253" i="1"/>
  <c r="M277" i="1"/>
  <c r="M301" i="1"/>
  <c r="M472" i="1"/>
  <c r="M474" i="1"/>
  <c r="M476" i="1"/>
  <c r="M485" i="1"/>
  <c r="M505" i="1"/>
  <c r="M533" i="1"/>
  <c r="M557" i="1"/>
  <c r="M685" i="1"/>
  <c r="M687" i="1"/>
  <c r="M689" i="1"/>
  <c r="M695" i="1"/>
  <c r="M719" i="1"/>
  <c r="M743" i="1"/>
  <c r="M767" i="1"/>
  <c r="M146" i="1"/>
  <c r="M35" i="1"/>
  <c r="M113" i="1"/>
  <c r="M369" i="1"/>
  <c r="M39" i="1"/>
  <c r="M61" i="1"/>
  <c r="M354" i="1"/>
  <c r="M148" i="1"/>
  <c r="M430" i="1"/>
  <c r="M225" i="1"/>
  <c r="M254" i="1"/>
  <c r="M93" i="1"/>
  <c r="M121" i="1"/>
  <c r="M401" i="1"/>
  <c r="M278" i="1"/>
  <c r="M302" i="1"/>
  <c r="M416" i="1"/>
  <c r="M423" i="1"/>
  <c r="M147" i="1"/>
  <c r="M168" i="1"/>
  <c r="M431" i="1"/>
  <c r="M191" i="1"/>
  <c r="M206" i="1"/>
  <c r="M458" i="1"/>
  <c r="M46" i="1"/>
  <c r="M68" i="1"/>
  <c r="M365" i="1"/>
  <c r="M99" i="1"/>
  <c r="M130" i="1"/>
  <c r="M418" i="1"/>
  <c r="M69" i="1"/>
  <c r="M47" i="1"/>
  <c r="M100" i="1"/>
  <c r="M362" i="1"/>
  <c r="M152" i="1"/>
  <c r="M174" i="1"/>
  <c r="M475" i="1"/>
  <c r="M154" i="1"/>
  <c r="M131" i="1"/>
  <c r="M176" i="1"/>
  <c r="M403" i="1"/>
  <c r="M192" i="1"/>
  <c r="M213" i="1"/>
  <c r="M522" i="1"/>
  <c r="M193" i="1"/>
  <c r="M214" i="1"/>
  <c r="M466" i="1"/>
  <c r="M439" i="1"/>
  <c r="M75" i="1"/>
  <c r="M107" i="1"/>
  <c r="M53" i="1"/>
  <c r="M367" i="1"/>
  <c r="M72" i="1"/>
  <c r="M89" i="1"/>
  <c r="M160" i="1"/>
  <c r="M138" i="1"/>
  <c r="M420" i="1"/>
  <c r="M112" i="1"/>
  <c r="M143" i="1"/>
  <c r="M370" i="1"/>
  <c r="M405" i="1"/>
  <c r="M182" i="1"/>
  <c r="M221" i="1"/>
  <c r="M194" i="1"/>
  <c r="M477" i="1"/>
  <c r="M166" i="1"/>
  <c r="M195" i="1"/>
  <c r="M448" i="1"/>
  <c r="M55" i="1"/>
  <c r="M167" i="1"/>
  <c r="M56" i="1"/>
  <c r="M492" i="1"/>
  <c r="M57" i="1"/>
  <c r="M79" i="1"/>
  <c r="M371" i="1"/>
  <c r="M169" i="1"/>
  <c r="M478" i="1"/>
  <c r="M58" i="1"/>
  <c r="M114" i="1"/>
  <c r="M95" i="1"/>
  <c r="M123" i="1"/>
  <c r="M409" i="1"/>
  <c r="M171" i="1"/>
  <c r="M226" i="1"/>
  <c r="M479" i="1"/>
  <c r="M538" i="1"/>
  <c r="M149" i="1"/>
  <c r="M170" i="1"/>
  <c r="M433" i="1"/>
  <c r="M197" i="1"/>
  <c r="M208" i="1"/>
  <c r="M460" i="1"/>
  <c r="M62" i="1"/>
  <c r="M80" i="1"/>
  <c r="M372" i="1"/>
  <c r="M101" i="1"/>
  <c r="M132" i="1"/>
  <c r="M424" i="1"/>
  <c r="M81" i="1"/>
  <c r="M64" i="1"/>
  <c r="M102" i="1"/>
  <c r="M373" i="1"/>
  <c r="M153" i="1"/>
  <c r="M175" i="1"/>
  <c r="M480" i="1"/>
  <c r="M156" i="1"/>
  <c r="M133" i="1"/>
  <c r="M178" i="1"/>
  <c r="M417" i="1"/>
  <c r="M198" i="1"/>
  <c r="M215" i="1"/>
  <c r="M528" i="1"/>
  <c r="M199" i="1"/>
  <c r="M216" i="1"/>
  <c r="M468" i="1"/>
  <c r="M441" i="1"/>
  <c r="M82" i="1"/>
  <c r="M109" i="1"/>
  <c r="M70" i="1"/>
  <c r="M374" i="1"/>
  <c r="M74" i="1"/>
  <c r="M106" i="1"/>
  <c r="M162" i="1"/>
  <c r="M140" i="1"/>
  <c r="M427" i="1"/>
  <c r="M119" i="1"/>
  <c r="M145" i="1"/>
  <c r="M375" i="1"/>
  <c r="M425" i="1"/>
  <c r="M184" i="1"/>
  <c r="M223" i="1"/>
  <c r="M200" i="1"/>
  <c r="M482" i="1"/>
  <c r="M183" i="1"/>
  <c r="M201" i="1"/>
  <c r="M455" i="1"/>
  <c r="M255" i="1"/>
  <c r="M279" i="1"/>
  <c r="M303" i="1"/>
  <c r="M77" i="1"/>
  <c r="M189" i="1"/>
  <c r="M78" i="1"/>
  <c r="M190" i="1"/>
  <c r="M526" i="1"/>
  <c r="M532" i="1"/>
  <c r="M340" i="1"/>
  <c r="M385" i="1"/>
  <c r="M440" i="1"/>
  <c r="M498" i="1"/>
  <c r="M544" i="1"/>
  <c r="M558" i="1"/>
  <c r="M564" i="1"/>
  <c r="M566" i="1"/>
  <c r="M568" i="1"/>
  <c r="M570" i="1"/>
  <c r="M588" i="1"/>
  <c r="M594" i="1"/>
  <c r="M3" i="1"/>
  <c r="M9" i="1"/>
  <c r="M11" i="1"/>
  <c r="M15" i="1"/>
  <c r="M18" i="1"/>
  <c r="M36" i="1"/>
  <c r="M37" i="1"/>
  <c r="M305" i="1"/>
  <c r="M314" i="1"/>
  <c r="M316" i="1"/>
  <c r="M317" i="1"/>
  <c r="M318" i="1"/>
  <c r="M335" i="1"/>
  <c r="M341" i="1"/>
  <c r="M559" i="1"/>
  <c r="M565" i="1"/>
  <c r="M567" i="1"/>
  <c r="M569" i="1"/>
  <c r="M571" i="1"/>
  <c r="M589" i="1"/>
  <c r="M595" i="1"/>
  <c r="M4" i="1"/>
  <c r="M19" i="1"/>
  <c r="M21" i="1"/>
  <c r="M23" i="1"/>
  <c r="M25" i="1"/>
  <c r="M40" i="1"/>
  <c r="M41" i="1"/>
  <c r="M306" i="1"/>
  <c r="M311" i="1"/>
  <c r="M336" i="1"/>
  <c r="M329" i="1"/>
  <c r="M323" i="1"/>
  <c r="M315" i="1"/>
  <c r="M342" i="1"/>
  <c r="M560" i="1"/>
  <c r="M574" i="1"/>
  <c r="M572" i="1"/>
  <c r="M578" i="1"/>
  <c r="M576" i="1"/>
  <c r="M590" i="1"/>
  <c r="M596" i="1"/>
  <c r="M20" i="1"/>
  <c r="M22" i="1"/>
  <c r="M26" i="1"/>
  <c r="M5" i="1"/>
  <c r="M42" i="1"/>
  <c r="M24" i="1"/>
  <c r="M43" i="1"/>
  <c r="M322" i="1"/>
  <c r="M337" i="1"/>
  <c r="M326" i="1"/>
  <c r="M320" i="1"/>
  <c r="M324" i="1"/>
  <c r="M307" i="1"/>
  <c r="M343" i="1"/>
  <c r="M561" i="1"/>
  <c r="M573" i="1"/>
  <c r="M577" i="1"/>
  <c r="M579" i="1"/>
  <c r="M597" i="1"/>
  <c r="M591" i="1"/>
  <c r="M575" i="1"/>
  <c r="M31" i="1"/>
  <c r="M49" i="1"/>
  <c r="M48" i="1"/>
  <c r="M27" i="1"/>
  <c r="M33" i="1"/>
  <c r="M6" i="1"/>
  <c r="M29" i="1"/>
  <c r="M331" i="1"/>
  <c r="M319" i="1"/>
  <c r="M325" i="1"/>
  <c r="M308" i="1"/>
  <c r="M312" i="1"/>
  <c r="M344" i="1"/>
  <c r="M338" i="1"/>
  <c r="M582" i="1"/>
  <c r="M592" i="1"/>
  <c r="M586" i="1"/>
  <c r="M584" i="1"/>
  <c r="M598" i="1"/>
  <c r="M562" i="1"/>
  <c r="M580" i="1"/>
  <c r="M7" i="1"/>
  <c r="M34" i="1"/>
  <c r="M50" i="1"/>
  <c r="M32" i="1"/>
  <c r="M30" i="1"/>
  <c r="M28" i="1"/>
  <c r="M52" i="1"/>
  <c r="M345" i="1"/>
  <c r="M339" i="1"/>
  <c r="M332" i="1"/>
  <c r="M330" i="1"/>
  <c r="M309" i="1"/>
  <c r="M334" i="1"/>
  <c r="M328" i="1"/>
  <c r="M583" i="1"/>
  <c r="M587" i="1"/>
  <c r="M599" i="1"/>
  <c r="M581" i="1"/>
  <c r="M585" i="1"/>
  <c r="M593" i="1"/>
  <c r="M563" i="1"/>
  <c r="AL304" i="1"/>
  <c r="AL347" i="1"/>
  <c r="AL399" i="1"/>
  <c r="AL432" i="1"/>
  <c r="AL509" i="1"/>
  <c r="AO304" i="1"/>
  <c r="AO347" i="1"/>
  <c r="AO399" i="1"/>
  <c r="AO432" i="1"/>
  <c r="AO509" i="1"/>
  <c r="AL310" i="1"/>
  <c r="AL313" i="1"/>
  <c r="AL351" i="1"/>
  <c r="AL406" i="1"/>
  <c r="AL463" i="1"/>
  <c r="AO310" i="1"/>
  <c r="AO313" i="1"/>
  <c r="AO351" i="1"/>
  <c r="AO406" i="1"/>
  <c r="AO463" i="1"/>
  <c r="AL510" i="1"/>
  <c r="AL321" i="1"/>
  <c r="AL357" i="1"/>
  <c r="AL411" i="1"/>
  <c r="AL465" i="1"/>
  <c r="AO510" i="1"/>
  <c r="AO321" i="1"/>
  <c r="AO357" i="1"/>
  <c r="AO411" i="1"/>
  <c r="AO465" i="1"/>
  <c r="AL516" i="1"/>
  <c r="AL327" i="1"/>
  <c r="AL333" i="1"/>
  <c r="AL378" i="1"/>
  <c r="AL363" i="1"/>
  <c r="AO516" i="1"/>
  <c r="AO327" i="1"/>
  <c r="AO333" i="1"/>
  <c r="AO378" i="1"/>
  <c r="AO363" i="1"/>
  <c r="AL369" i="1"/>
  <c r="AO369" i="1"/>
  <c r="AL430" i="1"/>
  <c r="AO430" i="1"/>
  <c r="AL416" i="1"/>
  <c r="AL423" i="1"/>
  <c r="AO416" i="1"/>
  <c r="AO423" i="1"/>
  <c r="AL492" i="1"/>
  <c r="AO492" i="1"/>
  <c r="AL478" i="1"/>
  <c r="AO478" i="1"/>
  <c r="AL479" i="1"/>
  <c r="AL538" i="1"/>
  <c r="AO479" i="1"/>
  <c r="AO538" i="1"/>
  <c r="AL526" i="1"/>
  <c r="AL532" i="1"/>
  <c r="AL340" i="1"/>
  <c r="AL385" i="1"/>
  <c r="AL440" i="1"/>
  <c r="AL498" i="1"/>
  <c r="AL544" i="1"/>
  <c r="AO526" i="1"/>
  <c r="AO532" i="1"/>
  <c r="AO340" i="1"/>
  <c r="AO385" i="1"/>
  <c r="AO440" i="1"/>
  <c r="AO498" i="1"/>
  <c r="AO544" i="1"/>
  <c r="AR340" i="1" l="1"/>
  <c r="AR347" i="1"/>
  <c r="AR509" i="1"/>
  <c r="AR363" i="1"/>
  <c r="AR498" i="1"/>
  <c r="AR478" i="1"/>
  <c r="AR432" i="1"/>
  <c r="AR532" i="1"/>
  <c r="AR369" i="1"/>
  <c r="AR304" i="1"/>
  <c r="AR538" i="1"/>
  <c r="AR423" i="1"/>
  <c r="AR378" i="1"/>
  <c r="AR544" i="1"/>
  <c r="AR333" i="1"/>
  <c r="AR440" i="1"/>
  <c r="AR479" i="1"/>
  <c r="AR416" i="1"/>
  <c r="AR327" i="1"/>
  <c r="AR411" i="1"/>
  <c r="AR510" i="1"/>
  <c r="AR351" i="1"/>
  <c r="AR385" i="1"/>
  <c r="AR463" i="1"/>
  <c r="AR430" i="1"/>
  <c r="AR406" i="1"/>
  <c r="AR465" i="1"/>
  <c r="AR399" i="1"/>
  <c r="AR492" i="1"/>
  <c r="AR516" i="1"/>
  <c r="AR313" i="1"/>
  <c r="AR310" i="1"/>
  <c r="AR526" i="1"/>
  <c r="AR357" i="1"/>
  <c r="AR321" i="1"/>
  <c r="AL2" i="1"/>
  <c r="AL8" i="1"/>
  <c r="AL84" i="1"/>
  <c r="AL90" i="1"/>
  <c r="AL120" i="1"/>
  <c r="AL196" i="1"/>
  <c r="AL202" i="1"/>
  <c r="AL558" i="1"/>
  <c r="AL564" i="1"/>
  <c r="AL566" i="1"/>
  <c r="AL568" i="1"/>
  <c r="AL570" i="1"/>
  <c r="AL588" i="1"/>
  <c r="AL594" i="1"/>
  <c r="AL3" i="1"/>
  <c r="AL9" i="1"/>
  <c r="AL11" i="1"/>
  <c r="AL15" i="1"/>
  <c r="AL18" i="1"/>
  <c r="AL36" i="1"/>
  <c r="AL37" i="1"/>
  <c r="AL305" i="1"/>
  <c r="AL314" i="1"/>
  <c r="AL316" i="1"/>
  <c r="AL317" i="1"/>
  <c r="AL318" i="1"/>
  <c r="AL335" i="1"/>
  <c r="AL341" i="1"/>
  <c r="AL559" i="1"/>
  <c r="AL565" i="1"/>
  <c r="AL567" i="1"/>
  <c r="AL569" i="1"/>
  <c r="AL571" i="1"/>
  <c r="AL589" i="1"/>
  <c r="AL595" i="1"/>
  <c r="AL4" i="1"/>
  <c r="AL19" i="1"/>
  <c r="AL21" i="1"/>
  <c r="AL23" i="1"/>
  <c r="AL25" i="1"/>
  <c r="AL40" i="1"/>
  <c r="AL41" i="1"/>
  <c r="AL306" i="1"/>
  <c r="AL311" i="1"/>
  <c r="AL336" i="1"/>
  <c r="AL329" i="1"/>
  <c r="AL323" i="1"/>
  <c r="AL315" i="1"/>
  <c r="AL342" i="1"/>
  <c r="AL560" i="1"/>
  <c r="AL574" i="1"/>
  <c r="AL572" i="1"/>
  <c r="AL578" i="1"/>
  <c r="AL576" i="1"/>
  <c r="AL590" i="1"/>
  <c r="AL596" i="1"/>
  <c r="AL20" i="1"/>
  <c r="AL22" i="1"/>
  <c r="AL26" i="1"/>
  <c r="AL5" i="1"/>
  <c r="AL42" i="1"/>
  <c r="AL24" i="1"/>
  <c r="AL43" i="1"/>
  <c r="AL322" i="1"/>
  <c r="AL337" i="1"/>
  <c r="AL326" i="1"/>
  <c r="AL320" i="1"/>
  <c r="AL324" i="1"/>
  <c r="AL307" i="1"/>
  <c r="AL343" i="1"/>
  <c r="AL561" i="1"/>
  <c r="AL573" i="1"/>
  <c r="AL577" i="1"/>
  <c r="AL579" i="1"/>
  <c r="AL597" i="1"/>
  <c r="AL591" i="1"/>
  <c r="AL575" i="1"/>
  <c r="AL31" i="1"/>
  <c r="AL49" i="1"/>
  <c r="AL48" i="1"/>
  <c r="AL27" i="1"/>
  <c r="AL33" i="1"/>
  <c r="AL6" i="1"/>
  <c r="AL29" i="1"/>
  <c r="AL331" i="1"/>
  <c r="AL319" i="1"/>
  <c r="AL325" i="1"/>
  <c r="AL308" i="1"/>
  <c r="AL312" i="1"/>
  <c r="AL344" i="1"/>
  <c r="AL338" i="1"/>
  <c r="AL582" i="1"/>
  <c r="AL592" i="1"/>
  <c r="AL586" i="1"/>
  <c r="AL584" i="1"/>
  <c r="AL598" i="1"/>
  <c r="AL562" i="1"/>
  <c r="AL580" i="1"/>
  <c r="AL7" i="1"/>
  <c r="AL34" i="1"/>
  <c r="AL50" i="1"/>
  <c r="AL32" i="1"/>
  <c r="AL30" i="1"/>
  <c r="AL28" i="1"/>
  <c r="AL52" i="1"/>
  <c r="AL345" i="1"/>
  <c r="AL339" i="1"/>
  <c r="AL332" i="1"/>
  <c r="AL330" i="1"/>
  <c r="AL309" i="1"/>
  <c r="AL334" i="1"/>
  <c r="AL328" i="1"/>
  <c r="AL583" i="1"/>
  <c r="AL587" i="1"/>
  <c r="AL599" i="1"/>
  <c r="AL581" i="1"/>
  <c r="AL585" i="1"/>
  <c r="AL593" i="1"/>
  <c r="AL563" i="1"/>
  <c r="AM2" i="1"/>
  <c r="AM8" i="1"/>
  <c r="AM84" i="1"/>
  <c r="AM90" i="1"/>
  <c r="AM120" i="1"/>
  <c r="AM196" i="1"/>
  <c r="AM202" i="1"/>
  <c r="AM304" i="1"/>
  <c r="AM310" i="1"/>
  <c r="AM313" i="1"/>
  <c r="AM321" i="1"/>
  <c r="AM327" i="1"/>
  <c r="AM333" i="1"/>
  <c r="AM340" i="1"/>
  <c r="AM558" i="1"/>
  <c r="AM564" i="1"/>
  <c r="AM566" i="1"/>
  <c r="AM568" i="1"/>
  <c r="AM570" i="1"/>
  <c r="AM588" i="1"/>
  <c r="AM594" i="1"/>
  <c r="AM3" i="1"/>
  <c r="AM9" i="1"/>
  <c r="AM11" i="1"/>
  <c r="AM15" i="1"/>
  <c r="AM18" i="1"/>
  <c r="AM36" i="1"/>
  <c r="AM37" i="1"/>
  <c r="AM305" i="1"/>
  <c r="AM314" i="1"/>
  <c r="AM316" i="1"/>
  <c r="AM317" i="1"/>
  <c r="AM318" i="1"/>
  <c r="AM335" i="1"/>
  <c r="AM341" i="1"/>
  <c r="AM559" i="1"/>
  <c r="AM565" i="1"/>
  <c r="AM567" i="1"/>
  <c r="AM569" i="1"/>
  <c r="AM571" i="1"/>
  <c r="AM589" i="1"/>
  <c r="AM595" i="1"/>
  <c r="AM4" i="1"/>
  <c r="AM19" i="1"/>
  <c r="AM21" i="1"/>
  <c r="AM23" i="1"/>
  <c r="AM25" i="1"/>
  <c r="AM40" i="1"/>
  <c r="AM41" i="1"/>
  <c r="AM306" i="1"/>
  <c r="AM311" i="1"/>
  <c r="AM336" i="1"/>
  <c r="AM329" i="1"/>
  <c r="AM323" i="1"/>
  <c r="AM315" i="1"/>
  <c r="AM342" i="1"/>
  <c r="AM560" i="1"/>
  <c r="AM574" i="1"/>
  <c r="AM572" i="1"/>
  <c r="AM578" i="1"/>
  <c r="AM576" i="1"/>
  <c r="AM590" i="1"/>
  <c r="AM596" i="1"/>
  <c r="AM20" i="1"/>
  <c r="AM22" i="1"/>
  <c r="AM26" i="1"/>
  <c r="AM5" i="1"/>
  <c r="AM42" i="1"/>
  <c r="AM24" i="1"/>
  <c r="AM43" i="1"/>
  <c r="AM322" i="1"/>
  <c r="AM337" i="1"/>
  <c r="AM326" i="1"/>
  <c r="AM320" i="1"/>
  <c r="AM324" i="1"/>
  <c r="AM307" i="1"/>
  <c r="AM343" i="1"/>
  <c r="AM561" i="1"/>
  <c r="AM573" i="1"/>
  <c r="AM577" i="1"/>
  <c r="AM579" i="1"/>
  <c r="AM597" i="1"/>
  <c r="AM591" i="1"/>
  <c r="AM575" i="1"/>
  <c r="AM31" i="1"/>
  <c r="AM49" i="1"/>
  <c r="AM48" i="1"/>
  <c r="AM27" i="1"/>
  <c r="AM33" i="1"/>
  <c r="AM6" i="1"/>
  <c r="AM29" i="1"/>
  <c r="AM331" i="1"/>
  <c r="AM319" i="1"/>
  <c r="AM325" i="1"/>
  <c r="AM308" i="1"/>
  <c r="AM312" i="1"/>
  <c r="AM344" i="1"/>
  <c r="AM338" i="1"/>
  <c r="AM582" i="1"/>
  <c r="AM592" i="1"/>
  <c r="AM586" i="1"/>
  <c r="AM584" i="1"/>
  <c r="AM598" i="1"/>
  <c r="AM562" i="1"/>
  <c r="AM580" i="1"/>
  <c r="AM7" i="1"/>
  <c r="AM34" i="1"/>
  <c r="AM50" i="1"/>
  <c r="AM32" i="1"/>
  <c r="AM30" i="1"/>
  <c r="AM28" i="1"/>
  <c r="AM52" i="1"/>
  <c r="AM345" i="1"/>
  <c r="AM339" i="1"/>
  <c r="AM332" i="1"/>
  <c r="AM330" i="1"/>
  <c r="AM309" i="1"/>
  <c r="AM334" i="1"/>
  <c r="AM328" i="1"/>
  <c r="AM583" i="1"/>
  <c r="AM587" i="1"/>
  <c r="AM599" i="1"/>
  <c r="AM581" i="1"/>
  <c r="AM585" i="1"/>
  <c r="AM593" i="1"/>
  <c r="AM563" i="1"/>
  <c r="AN2" i="1"/>
  <c r="AN8" i="1"/>
  <c r="AN84" i="1"/>
  <c r="AN90" i="1"/>
  <c r="AN120" i="1"/>
  <c r="AN196" i="1"/>
  <c r="AN202" i="1"/>
  <c r="AN304" i="1"/>
  <c r="AN310" i="1"/>
  <c r="AN313" i="1"/>
  <c r="AN321" i="1"/>
  <c r="AN327" i="1"/>
  <c r="AN333" i="1"/>
  <c r="AN340" i="1"/>
  <c r="AN558" i="1"/>
  <c r="AN564" i="1"/>
  <c r="AN566" i="1"/>
  <c r="AN568" i="1"/>
  <c r="AN570" i="1"/>
  <c r="AN588" i="1"/>
  <c r="AN594" i="1"/>
  <c r="AN3" i="1"/>
  <c r="AN9" i="1"/>
  <c r="AN11" i="1"/>
  <c r="AN15" i="1"/>
  <c r="AN18" i="1"/>
  <c r="AN36" i="1"/>
  <c r="AN37" i="1"/>
  <c r="AN305" i="1"/>
  <c r="AN314" i="1"/>
  <c r="AN316" i="1"/>
  <c r="AN317" i="1"/>
  <c r="AN318" i="1"/>
  <c r="AN335" i="1"/>
  <c r="AN341" i="1"/>
  <c r="AN559" i="1"/>
  <c r="AN565" i="1"/>
  <c r="AN567" i="1"/>
  <c r="AN569" i="1"/>
  <c r="AN571" i="1"/>
  <c r="AN589" i="1"/>
  <c r="AN595" i="1"/>
  <c r="AN4" i="1"/>
  <c r="AN19" i="1"/>
  <c r="AN21" i="1"/>
  <c r="AN23" i="1"/>
  <c r="AN25" i="1"/>
  <c r="AN40" i="1"/>
  <c r="AN41" i="1"/>
  <c r="AN306" i="1"/>
  <c r="AN311" i="1"/>
  <c r="AN336" i="1"/>
  <c r="AN329" i="1"/>
  <c r="AN323" i="1"/>
  <c r="AN315" i="1"/>
  <c r="AN342" i="1"/>
  <c r="AN560" i="1"/>
  <c r="AN574" i="1"/>
  <c r="AN572" i="1"/>
  <c r="AN578" i="1"/>
  <c r="AN576" i="1"/>
  <c r="AN590" i="1"/>
  <c r="AN596" i="1"/>
  <c r="AN20" i="1"/>
  <c r="AN22" i="1"/>
  <c r="AN26" i="1"/>
  <c r="AN5" i="1"/>
  <c r="AN42" i="1"/>
  <c r="AN24" i="1"/>
  <c r="AN43" i="1"/>
  <c r="AN322" i="1"/>
  <c r="AN337" i="1"/>
  <c r="AN326" i="1"/>
  <c r="AN320" i="1"/>
  <c r="AN324" i="1"/>
  <c r="AN307" i="1"/>
  <c r="AN343" i="1"/>
  <c r="AN561" i="1"/>
  <c r="AN573" i="1"/>
  <c r="AN577" i="1"/>
  <c r="AN579" i="1"/>
  <c r="AN597" i="1"/>
  <c r="AN591" i="1"/>
  <c r="AN575" i="1"/>
  <c r="AN31" i="1"/>
  <c r="AN49" i="1"/>
  <c r="AN48" i="1"/>
  <c r="AN27" i="1"/>
  <c r="AN33" i="1"/>
  <c r="AN6" i="1"/>
  <c r="AN29" i="1"/>
  <c r="AN331" i="1"/>
  <c r="AN319" i="1"/>
  <c r="AN325" i="1"/>
  <c r="AN308" i="1"/>
  <c r="AN312" i="1"/>
  <c r="AN344" i="1"/>
  <c r="AN338" i="1"/>
  <c r="AN582" i="1"/>
  <c r="AN592" i="1"/>
  <c r="AN586" i="1"/>
  <c r="AN584" i="1"/>
  <c r="AN598" i="1"/>
  <c r="AN562" i="1"/>
  <c r="AN580" i="1"/>
  <c r="AN7" i="1"/>
  <c r="AN34" i="1"/>
  <c r="AN50" i="1"/>
  <c r="AN32" i="1"/>
  <c r="AN30" i="1"/>
  <c r="AN28" i="1"/>
  <c r="AN52" i="1"/>
  <c r="AN345" i="1"/>
  <c r="AN339" i="1"/>
  <c r="AN332" i="1"/>
  <c r="AN330" i="1"/>
  <c r="AN309" i="1"/>
  <c r="AN334" i="1"/>
  <c r="AN328" i="1"/>
  <c r="AN583" i="1"/>
  <c r="AN587" i="1"/>
  <c r="AN599" i="1"/>
  <c r="AN581" i="1"/>
  <c r="AN585" i="1"/>
  <c r="AN593" i="1"/>
  <c r="AN563" i="1"/>
  <c r="AO2" i="1"/>
  <c r="AO8" i="1"/>
  <c r="AO84" i="1"/>
  <c r="AO90" i="1"/>
  <c r="AO120" i="1"/>
  <c r="AO196" i="1"/>
  <c r="AO202" i="1"/>
  <c r="AO558" i="1"/>
  <c r="AO564" i="1"/>
  <c r="AO566" i="1"/>
  <c r="AO568" i="1"/>
  <c r="AO570" i="1"/>
  <c r="AO588" i="1"/>
  <c r="AO594" i="1"/>
  <c r="AO3" i="1"/>
  <c r="AO9" i="1"/>
  <c r="AO11" i="1"/>
  <c r="AO15" i="1"/>
  <c r="AO18" i="1"/>
  <c r="AO36" i="1"/>
  <c r="AO37" i="1"/>
  <c r="AO305" i="1"/>
  <c r="AO314" i="1"/>
  <c r="AO316" i="1"/>
  <c r="AO317" i="1"/>
  <c r="AO318" i="1"/>
  <c r="AO335" i="1"/>
  <c r="AO341" i="1"/>
  <c r="AO559" i="1"/>
  <c r="AO565" i="1"/>
  <c r="AO567" i="1"/>
  <c r="AO569" i="1"/>
  <c r="AO571" i="1"/>
  <c r="AO589" i="1"/>
  <c r="AO595" i="1"/>
  <c r="AO4" i="1"/>
  <c r="AO19" i="1"/>
  <c r="AO21" i="1"/>
  <c r="AO23" i="1"/>
  <c r="AO25" i="1"/>
  <c r="AO40" i="1"/>
  <c r="AO41" i="1"/>
  <c r="AO306" i="1"/>
  <c r="AO311" i="1"/>
  <c r="AO336" i="1"/>
  <c r="AO329" i="1"/>
  <c r="AO323" i="1"/>
  <c r="AO315" i="1"/>
  <c r="AO342" i="1"/>
  <c r="AO560" i="1"/>
  <c r="AO574" i="1"/>
  <c r="AO572" i="1"/>
  <c r="AO578" i="1"/>
  <c r="AO576" i="1"/>
  <c r="AO590" i="1"/>
  <c r="AO596" i="1"/>
  <c r="AO20" i="1"/>
  <c r="AO22" i="1"/>
  <c r="AO26" i="1"/>
  <c r="AO5" i="1"/>
  <c r="AO42" i="1"/>
  <c r="AO24" i="1"/>
  <c r="AO43" i="1"/>
  <c r="AO322" i="1"/>
  <c r="AO337" i="1"/>
  <c r="AO326" i="1"/>
  <c r="AO320" i="1"/>
  <c r="AO324" i="1"/>
  <c r="AO307" i="1"/>
  <c r="AO343" i="1"/>
  <c r="AO561" i="1"/>
  <c r="AO573" i="1"/>
  <c r="AO577" i="1"/>
  <c r="AO579" i="1"/>
  <c r="AO597" i="1"/>
  <c r="AO591" i="1"/>
  <c r="AO575" i="1"/>
  <c r="AO31" i="1"/>
  <c r="AO49" i="1"/>
  <c r="AO48" i="1"/>
  <c r="AO27" i="1"/>
  <c r="AO33" i="1"/>
  <c r="AO6" i="1"/>
  <c r="AO29" i="1"/>
  <c r="AO331" i="1"/>
  <c r="AO319" i="1"/>
  <c r="AO325" i="1"/>
  <c r="AO308" i="1"/>
  <c r="AO312" i="1"/>
  <c r="AO344" i="1"/>
  <c r="AO338" i="1"/>
  <c r="AO582" i="1"/>
  <c r="AO592" i="1"/>
  <c r="AO586" i="1"/>
  <c r="AO584" i="1"/>
  <c r="AO598" i="1"/>
  <c r="AO562" i="1"/>
  <c r="AO580" i="1"/>
  <c r="AO7" i="1"/>
  <c r="AO34" i="1"/>
  <c r="AO50" i="1"/>
  <c r="AO32" i="1"/>
  <c r="AO30" i="1"/>
  <c r="AO28" i="1"/>
  <c r="AO52" i="1"/>
  <c r="AO345" i="1"/>
  <c r="AO339" i="1"/>
  <c r="AO332" i="1"/>
  <c r="AO330" i="1"/>
  <c r="AO309" i="1"/>
  <c r="AO334" i="1"/>
  <c r="AO328" i="1"/>
  <c r="AO583" i="1"/>
  <c r="AO587" i="1"/>
  <c r="AO599" i="1"/>
  <c r="AO581" i="1"/>
  <c r="AO585" i="1"/>
  <c r="AO593" i="1"/>
  <c r="AO563" i="1"/>
  <c r="AP2" i="1"/>
  <c r="AP8" i="1"/>
  <c r="AP84" i="1"/>
  <c r="AP90" i="1"/>
  <c r="AP120" i="1"/>
  <c r="AP196" i="1"/>
  <c r="AP202" i="1"/>
  <c r="AP304" i="1"/>
  <c r="AP310" i="1"/>
  <c r="AP313" i="1"/>
  <c r="AP321" i="1"/>
  <c r="AP327" i="1"/>
  <c r="AP333" i="1"/>
  <c r="AP340" i="1"/>
  <c r="AP558" i="1"/>
  <c r="AP564" i="1"/>
  <c r="AP566" i="1"/>
  <c r="AP568" i="1"/>
  <c r="AP570" i="1"/>
  <c r="AP588" i="1"/>
  <c r="AP594" i="1"/>
  <c r="AP3" i="1"/>
  <c r="AP9" i="1"/>
  <c r="AP11" i="1"/>
  <c r="AP15" i="1"/>
  <c r="AP18" i="1"/>
  <c r="AP36" i="1"/>
  <c r="AP37" i="1"/>
  <c r="AP305" i="1"/>
  <c r="AP314" i="1"/>
  <c r="AP316" i="1"/>
  <c r="AP317" i="1"/>
  <c r="AP318" i="1"/>
  <c r="AP335" i="1"/>
  <c r="AP341" i="1"/>
  <c r="AP559" i="1"/>
  <c r="AP565" i="1"/>
  <c r="AP567" i="1"/>
  <c r="AP569" i="1"/>
  <c r="AP571" i="1"/>
  <c r="AP589" i="1"/>
  <c r="AP595" i="1"/>
  <c r="AP4" i="1"/>
  <c r="AP19" i="1"/>
  <c r="AP21" i="1"/>
  <c r="AP23" i="1"/>
  <c r="AP25" i="1"/>
  <c r="AP40" i="1"/>
  <c r="AP41" i="1"/>
  <c r="AP306" i="1"/>
  <c r="AP311" i="1"/>
  <c r="AP336" i="1"/>
  <c r="AP329" i="1"/>
  <c r="AP323" i="1"/>
  <c r="AP315" i="1"/>
  <c r="AP342" i="1"/>
  <c r="AP560" i="1"/>
  <c r="AP574" i="1"/>
  <c r="AP572" i="1"/>
  <c r="AP578" i="1"/>
  <c r="AP576" i="1"/>
  <c r="AP590" i="1"/>
  <c r="AP596" i="1"/>
  <c r="AP20" i="1"/>
  <c r="AP22" i="1"/>
  <c r="AP26" i="1"/>
  <c r="AP5" i="1"/>
  <c r="AP42" i="1"/>
  <c r="AP24" i="1"/>
  <c r="AP43" i="1"/>
  <c r="AP322" i="1"/>
  <c r="AP337" i="1"/>
  <c r="AP326" i="1"/>
  <c r="AP320" i="1"/>
  <c r="AP324" i="1"/>
  <c r="AP307" i="1"/>
  <c r="AP343" i="1"/>
  <c r="AP561" i="1"/>
  <c r="AP573" i="1"/>
  <c r="AP577" i="1"/>
  <c r="AP579" i="1"/>
  <c r="AP597" i="1"/>
  <c r="AP591" i="1"/>
  <c r="AP575" i="1"/>
  <c r="AP31" i="1"/>
  <c r="AP49" i="1"/>
  <c r="AP48" i="1"/>
  <c r="AP27" i="1"/>
  <c r="AP33" i="1"/>
  <c r="AP6" i="1"/>
  <c r="AP29" i="1"/>
  <c r="AP331" i="1"/>
  <c r="AP319" i="1"/>
  <c r="AP325" i="1"/>
  <c r="AP308" i="1"/>
  <c r="AP312" i="1"/>
  <c r="AP344" i="1"/>
  <c r="AP338" i="1"/>
  <c r="AP582" i="1"/>
  <c r="AP592" i="1"/>
  <c r="AP586" i="1"/>
  <c r="AP584" i="1"/>
  <c r="AP598" i="1"/>
  <c r="AP562" i="1"/>
  <c r="AP580" i="1"/>
  <c r="AP7" i="1"/>
  <c r="AP34" i="1"/>
  <c r="AP50" i="1"/>
  <c r="AP32" i="1"/>
  <c r="AP30" i="1"/>
  <c r="AP28" i="1"/>
  <c r="AP52" i="1"/>
  <c r="AP345" i="1"/>
  <c r="AP339" i="1"/>
  <c r="AP332" i="1"/>
  <c r="AP330" i="1"/>
  <c r="AP309" i="1"/>
  <c r="AP334" i="1"/>
  <c r="AP328" i="1"/>
  <c r="AP583" i="1"/>
  <c r="AP587" i="1"/>
  <c r="AP599" i="1"/>
  <c r="AP581" i="1"/>
  <c r="AP585" i="1"/>
  <c r="AP593" i="1"/>
  <c r="AP563" i="1"/>
  <c r="AQ2" i="1"/>
  <c r="AS2" i="1" s="1"/>
  <c r="AQ8" i="1"/>
  <c r="AS8" i="1" s="1"/>
  <c r="AQ84" i="1"/>
  <c r="AS84" i="1" s="1"/>
  <c r="AQ90" i="1"/>
  <c r="AS90" i="1" s="1"/>
  <c r="AQ120" i="1"/>
  <c r="AS120" i="1" s="1"/>
  <c r="AQ196" i="1"/>
  <c r="AS196" i="1" s="1"/>
  <c r="AQ202" i="1"/>
  <c r="AS202" i="1" s="1"/>
  <c r="AQ304" i="1"/>
  <c r="AS304" i="1" s="1"/>
  <c r="AQ310" i="1"/>
  <c r="AS310" i="1" s="1"/>
  <c r="AQ313" i="1"/>
  <c r="AS313" i="1" s="1"/>
  <c r="AQ321" i="1"/>
  <c r="AS321" i="1" s="1"/>
  <c r="AQ327" i="1"/>
  <c r="AS327" i="1" s="1"/>
  <c r="AQ333" i="1"/>
  <c r="AS333" i="1" s="1"/>
  <c r="AQ340" i="1"/>
  <c r="AS340" i="1" s="1"/>
  <c r="AQ558" i="1"/>
  <c r="AS558" i="1" s="1"/>
  <c r="AQ564" i="1"/>
  <c r="AS564" i="1" s="1"/>
  <c r="AQ566" i="1"/>
  <c r="AS566" i="1" s="1"/>
  <c r="AQ568" i="1"/>
  <c r="AS568" i="1" s="1"/>
  <c r="AQ570" i="1"/>
  <c r="AS570" i="1" s="1"/>
  <c r="AQ588" i="1"/>
  <c r="AS588" i="1" s="1"/>
  <c r="AQ594" i="1"/>
  <c r="AS594" i="1" s="1"/>
  <c r="AQ3" i="1"/>
  <c r="AS3" i="1" s="1"/>
  <c r="AQ9" i="1"/>
  <c r="AS9" i="1" s="1"/>
  <c r="AQ11" i="1"/>
  <c r="AS11" i="1" s="1"/>
  <c r="AQ15" i="1"/>
  <c r="AS15" i="1" s="1"/>
  <c r="AQ18" i="1"/>
  <c r="AS18" i="1" s="1"/>
  <c r="AQ36" i="1"/>
  <c r="AS36" i="1" s="1"/>
  <c r="AQ37" i="1"/>
  <c r="AS37" i="1" s="1"/>
  <c r="AQ305" i="1"/>
  <c r="AS305" i="1" s="1"/>
  <c r="AQ314" i="1"/>
  <c r="AS314" i="1" s="1"/>
  <c r="AQ316" i="1"/>
  <c r="AS316" i="1" s="1"/>
  <c r="AQ317" i="1"/>
  <c r="AS317" i="1" s="1"/>
  <c r="AQ318" i="1"/>
  <c r="AS318" i="1" s="1"/>
  <c r="AQ335" i="1"/>
  <c r="AS335" i="1" s="1"/>
  <c r="AQ341" i="1"/>
  <c r="AS341" i="1" s="1"/>
  <c r="AQ559" i="1"/>
  <c r="AS559" i="1" s="1"/>
  <c r="AQ565" i="1"/>
  <c r="AS565" i="1" s="1"/>
  <c r="AQ567" i="1"/>
  <c r="AS567" i="1" s="1"/>
  <c r="AQ569" i="1"/>
  <c r="AS569" i="1" s="1"/>
  <c r="AQ571" i="1"/>
  <c r="AS571" i="1" s="1"/>
  <c r="AQ589" i="1"/>
  <c r="AS589" i="1" s="1"/>
  <c r="AQ595" i="1"/>
  <c r="AS595" i="1" s="1"/>
  <c r="AQ4" i="1"/>
  <c r="AS4" i="1" s="1"/>
  <c r="AQ19" i="1"/>
  <c r="AS19" i="1" s="1"/>
  <c r="AQ21" i="1"/>
  <c r="AS21" i="1" s="1"/>
  <c r="AQ23" i="1"/>
  <c r="AS23" i="1" s="1"/>
  <c r="AQ25" i="1"/>
  <c r="AS25" i="1" s="1"/>
  <c r="AQ40" i="1"/>
  <c r="AS40" i="1" s="1"/>
  <c r="AQ41" i="1"/>
  <c r="AS41" i="1" s="1"/>
  <c r="AQ306" i="1"/>
  <c r="AS306" i="1" s="1"/>
  <c r="AQ311" i="1"/>
  <c r="AS311" i="1" s="1"/>
  <c r="AQ336" i="1"/>
  <c r="AS336" i="1" s="1"/>
  <c r="AQ329" i="1"/>
  <c r="AS329" i="1" s="1"/>
  <c r="AQ323" i="1"/>
  <c r="AS323" i="1" s="1"/>
  <c r="AQ315" i="1"/>
  <c r="AS315" i="1" s="1"/>
  <c r="AQ342" i="1"/>
  <c r="AS342" i="1" s="1"/>
  <c r="AQ560" i="1"/>
  <c r="AS560" i="1" s="1"/>
  <c r="AQ574" i="1"/>
  <c r="AS574" i="1" s="1"/>
  <c r="AQ572" i="1"/>
  <c r="AS572" i="1" s="1"/>
  <c r="AQ578" i="1"/>
  <c r="AS578" i="1" s="1"/>
  <c r="AQ576" i="1"/>
  <c r="AS576" i="1" s="1"/>
  <c r="AQ590" i="1"/>
  <c r="AS590" i="1" s="1"/>
  <c r="AQ596" i="1"/>
  <c r="AS596" i="1" s="1"/>
  <c r="AQ20" i="1"/>
  <c r="AS20" i="1" s="1"/>
  <c r="AQ22" i="1"/>
  <c r="AS22" i="1" s="1"/>
  <c r="AQ26" i="1"/>
  <c r="AS26" i="1" s="1"/>
  <c r="AQ5" i="1"/>
  <c r="AS5" i="1" s="1"/>
  <c r="AQ42" i="1"/>
  <c r="AS42" i="1" s="1"/>
  <c r="AQ24" i="1"/>
  <c r="AS24" i="1" s="1"/>
  <c r="AQ43" i="1"/>
  <c r="AS43" i="1" s="1"/>
  <c r="AQ322" i="1"/>
  <c r="AS322" i="1" s="1"/>
  <c r="AQ337" i="1"/>
  <c r="AS337" i="1" s="1"/>
  <c r="AQ326" i="1"/>
  <c r="AS326" i="1" s="1"/>
  <c r="AQ320" i="1"/>
  <c r="AS320" i="1" s="1"/>
  <c r="AQ324" i="1"/>
  <c r="AS324" i="1" s="1"/>
  <c r="AQ307" i="1"/>
  <c r="AS307" i="1" s="1"/>
  <c r="AQ343" i="1"/>
  <c r="AS343" i="1" s="1"/>
  <c r="AQ561" i="1"/>
  <c r="AS561" i="1" s="1"/>
  <c r="AQ573" i="1"/>
  <c r="AS573" i="1" s="1"/>
  <c r="AQ577" i="1"/>
  <c r="AS577" i="1" s="1"/>
  <c r="AQ579" i="1"/>
  <c r="AS579" i="1" s="1"/>
  <c r="AQ597" i="1"/>
  <c r="AS597" i="1" s="1"/>
  <c r="AQ591" i="1"/>
  <c r="AS591" i="1" s="1"/>
  <c r="AQ575" i="1"/>
  <c r="AS575" i="1" s="1"/>
  <c r="AQ31" i="1"/>
  <c r="AS31" i="1" s="1"/>
  <c r="AQ49" i="1"/>
  <c r="AS49" i="1" s="1"/>
  <c r="AQ48" i="1"/>
  <c r="AS48" i="1" s="1"/>
  <c r="AQ27" i="1"/>
  <c r="AS27" i="1" s="1"/>
  <c r="AQ33" i="1"/>
  <c r="AS33" i="1" s="1"/>
  <c r="AQ6" i="1"/>
  <c r="AS6" i="1" s="1"/>
  <c r="AQ29" i="1"/>
  <c r="AS29" i="1" s="1"/>
  <c r="AQ331" i="1"/>
  <c r="AS331" i="1" s="1"/>
  <c r="AQ319" i="1"/>
  <c r="AS319" i="1" s="1"/>
  <c r="AQ325" i="1"/>
  <c r="AS325" i="1" s="1"/>
  <c r="AQ308" i="1"/>
  <c r="AS308" i="1" s="1"/>
  <c r="AQ312" i="1"/>
  <c r="AS312" i="1" s="1"/>
  <c r="AQ344" i="1"/>
  <c r="AS344" i="1" s="1"/>
  <c r="AQ338" i="1"/>
  <c r="AS338" i="1" s="1"/>
  <c r="AQ582" i="1"/>
  <c r="AS582" i="1" s="1"/>
  <c r="AQ592" i="1"/>
  <c r="AS592" i="1" s="1"/>
  <c r="AQ586" i="1"/>
  <c r="AS586" i="1" s="1"/>
  <c r="AQ584" i="1"/>
  <c r="AS584" i="1" s="1"/>
  <c r="AQ598" i="1"/>
  <c r="AS598" i="1" s="1"/>
  <c r="AQ562" i="1"/>
  <c r="AS562" i="1" s="1"/>
  <c r="AQ580" i="1"/>
  <c r="AS580" i="1" s="1"/>
  <c r="AQ7" i="1"/>
  <c r="AS7" i="1" s="1"/>
  <c r="AQ34" i="1"/>
  <c r="AS34" i="1" s="1"/>
  <c r="AQ50" i="1"/>
  <c r="AS50" i="1" s="1"/>
  <c r="AQ32" i="1"/>
  <c r="AS32" i="1" s="1"/>
  <c r="AQ30" i="1"/>
  <c r="AS30" i="1" s="1"/>
  <c r="AQ28" i="1"/>
  <c r="AS28" i="1" s="1"/>
  <c r="AQ52" i="1"/>
  <c r="AS52" i="1" s="1"/>
  <c r="AQ345" i="1"/>
  <c r="AS345" i="1" s="1"/>
  <c r="AQ339" i="1"/>
  <c r="AS339" i="1" s="1"/>
  <c r="AQ332" i="1"/>
  <c r="AS332" i="1" s="1"/>
  <c r="AQ330" i="1"/>
  <c r="AS330" i="1" s="1"/>
  <c r="AQ309" i="1"/>
  <c r="AS309" i="1" s="1"/>
  <c r="AQ334" i="1"/>
  <c r="AS334" i="1" s="1"/>
  <c r="AQ328" i="1"/>
  <c r="AS328" i="1" s="1"/>
  <c r="AQ583" i="1"/>
  <c r="AS583" i="1" s="1"/>
  <c r="AQ587" i="1"/>
  <c r="AS587" i="1" s="1"/>
  <c r="AQ599" i="1"/>
  <c r="AS599" i="1" s="1"/>
  <c r="AQ581" i="1"/>
  <c r="AS581" i="1" s="1"/>
  <c r="AQ585" i="1"/>
  <c r="AS585" i="1" s="1"/>
  <c r="AQ593" i="1"/>
  <c r="AS593" i="1" s="1"/>
  <c r="AQ563" i="1"/>
  <c r="AS563" i="1" s="1"/>
  <c r="AR320" i="1" l="1"/>
  <c r="AR581" i="1"/>
  <c r="AR34" i="1"/>
  <c r="AR29" i="1"/>
  <c r="AR324" i="1"/>
  <c r="AR572" i="1"/>
  <c r="AR4" i="1"/>
  <c r="AR36" i="1"/>
  <c r="AR2" i="1"/>
  <c r="AR579" i="1"/>
  <c r="AR22" i="1"/>
  <c r="AR566" i="1"/>
  <c r="AR345" i="1"/>
  <c r="AR344" i="1"/>
  <c r="AR318" i="1"/>
  <c r="AR599" i="1"/>
  <c r="AR7" i="1"/>
  <c r="AR6" i="1"/>
  <c r="AR339" i="1"/>
  <c r="AR338" i="1"/>
  <c r="AR597" i="1"/>
  <c r="AR26" i="1"/>
  <c r="AR574" i="1"/>
  <c r="AR306" i="1"/>
  <c r="AR595" i="1"/>
  <c r="AR335" i="1"/>
  <c r="AR18" i="1"/>
  <c r="AR568" i="1"/>
  <c r="AR8" i="1"/>
  <c r="AR41" i="1"/>
  <c r="AR587" i="1"/>
  <c r="AR580" i="1"/>
  <c r="AR33" i="1"/>
  <c r="AR326" i="1"/>
  <c r="AR560" i="1"/>
  <c r="AR589" i="1"/>
  <c r="AR15" i="1"/>
  <c r="AR585" i="1"/>
  <c r="AR330" i="1"/>
  <c r="AR50" i="1"/>
  <c r="AR592" i="1"/>
  <c r="AR331" i="1"/>
  <c r="AR575" i="1"/>
  <c r="AR307" i="1"/>
  <c r="AR42" i="1"/>
  <c r="AR578" i="1"/>
  <c r="AR336" i="1"/>
  <c r="AR19" i="1"/>
  <c r="AR559" i="1"/>
  <c r="AR37" i="1"/>
  <c r="AR588" i="1"/>
  <c r="AR90" i="1"/>
  <c r="AR332" i="1"/>
  <c r="AR582" i="1"/>
  <c r="AR591" i="1"/>
  <c r="AR5" i="1"/>
  <c r="AR311" i="1"/>
  <c r="AR341" i="1"/>
  <c r="AR570" i="1"/>
  <c r="AR84" i="1"/>
  <c r="AR583" i="1"/>
  <c r="AR52" i="1"/>
  <c r="AR562" i="1"/>
  <c r="AR312" i="1"/>
  <c r="AR27" i="1"/>
  <c r="AR577" i="1"/>
  <c r="AR337" i="1"/>
  <c r="AR20" i="1"/>
  <c r="AR342" i="1"/>
  <c r="AR40" i="1"/>
  <c r="AR571" i="1"/>
  <c r="AR317" i="1"/>
  <c r="AR11" i="1"/>
  <c r="AR564" i="1"/>
  <c r="AR593" i="1"/>
  <c r="AR309" i="1"/>
  <c r="AR32" i="1"/>
  <c r="AR586" i="1"/>
  <c r="AR319" i="1"/>
  <c r="AR31" i="1"/>
  <c r="AR343" i="1"/>
  <c r="AR24" i="1"/>
  <c r="AR576" i="1"/>
  <c r="AR329" i="1"/>
  <c r="AR21" i="1"/>
  <c r="AR565" i="1"/>
  <c r="AR305" i="1"/>
  <c r="AR594" i="1"/>
  <c r="AR120" i="1"/>
  <c r="AR328" i="1"/>
  <c r="AR28" i="1"/>
  <c r="AR598" i="1"/>
  <c r="AR308" i="1"/>
  <c r="AR48" i="1"/>
  <c r="AR573" i="1"/>
  <c r="AR322" i="1"/>
  <c r="AR596" i="1"/>
  <c r="AR315" i="1"/>
  <c r="AR25" i="1"/>
  <c r="AR569" i="1"/>
  <c r="AR316" i="1"/>
  <c r="AR9" i="1"/>
  <c r="AR558" i="1"/>
  <c r="AR202" i="1"/>
  <c r="AR563" i="1"/>
  <c r="AR334" i="1"/>
  <c r="AR30" i="1"/>
  <c r="AR584" i="1"/>
  <c r="AR325" i="1"/>
  <c r="AR49" i="1"/>
  <c r="AR561" i="1"/>
  <c r="AR43" i="1"/>
  <c r="AR590" i="1"/>
  <c r="AR323" i="1"/>
  <c r="AR23" i="1"/>
  <c r="AR567" i="1"/>
  <c r="AR314" i="1"/>
  <c r="AR3" i="1"/>
  <c r="AR196" i="1"/>
  <c r="AL13" i="1"/>
  <c r="AL125" i="1"/>
  <c r="AL17" i="1"/>
  <c r="AL57" i="1"/>
  <c r="AL79" i="1"/>
  <c r="AL371" i="1"/>
  <c r="AL146" i="1"/>
  <c r="AL56" i="1"/>
  <c r="AL169" i="1"/>
  <c r="AL95" i="1"/>
  <c r="AL123" i="1"/>
  <c r="AL409" i="1"/>
  <c r="AL78" i="1"/>
  <c r="AL190" i="1"/>
  <c r="AL149" i="1"/>
  <c r="AL170" i="1"/>
  <c r="AL433" i="1"/>
  <c r="AL197" i="1"/>
  <c r="AL208" i="1"/>
  <c r="AL460" i="1"/>
  <c r="AL62" i="1"/>
  <c r="AL80" i="1"/>
  <c r="AL372" i="1"/>
  <c r="AL101" i="1"/>
  <c r="AL132" i="1"/>
  <c r="AL424" i="1"/>
  <c r="AL81" i="1"/>
  <c r="AL64" i="1"/>
  <c r="AL102" i="1"/>
  <c r="AL373" i="1"/>
  <c r="AL153" i="1"/>
  <c r="AL175" i="1"/>
  <c r="AL480" i="1"/>
  <c r="AL156" i="1"/>
  <c r="AL133" i="1"/>
  <c r="AL178" i="1"/>
  <c r="AL417" i="1"/>
  <c r="AL198" i="1"/>
  <c r="AL215" i="1"/>
  <c r="AL528" i="1"/>
  <c r="AL199" i="1"/>
  <c r="AL216" i="1"/>
  <c r="AL468" i="1"/>
  <c r="AL441" i="1"/>
  <c r="AL82" i="1"/>
  <c r="AL109" i="1"/>
  <c r="AL70" i="1"/>
  <c r="AL374" i="1"/>
  <c r="AL74" i="1"/>
  <c r="AL106" i="1"/>
  <c r="AL162" i="1"/>
  <c r="AL140" i="1"/>
  <c r="AL427" i="1"/>
  <c r="AL119" i="1"/>
  <c r="AL145" i="1"/>
  <c r="AL375" i="1"/>
  <c r="AL425" i="1"/>
  <c r="AL184" i="1"/>
  <c r="AL223" i="1"/>
  <c r="AL200" i="1"/>
  <c r="AL482" i="1"/>
  <c r="AL183" i="1"/>
  <c r="AL201" i="1"/>
  <c r="AL455" i="1"/>
  <c r="AM13" i="1"/>
  <c r="AM125" i="1"/>
  <c r="AM17" i="1"/>
  <c r="AM369" i="1"/>
  <c r="AM57" i="1"/>
  <c r="AM79" i="1"/>
  <c r="AM371" i="1"/>
  <c r="AM146" i="1"/>
  <c r="AM423" i="1"/>
  <c r="AM56" i="1"/>
  <c r="AM169" i="1"/>
  <c r="AM95" i="1"/>
  <c r="AM123" i="1"/>
  <c r="AM409" i="1"/>
  <c r="AM78" i="1"/>
  <c r="AM190" i="1"/>
  <c r="AM479" i="1"/>
  <c r="AM532" i="1"/>
  <c r="AM149" i="1"/>
  <c r="AM170" i="1"/>
  <c r="AM433" i="1"/>
  <c r="AM197" i="1"/>
  <c r="AM208" i="1"/>
  <c r="AM460" i="1"/>
  <c r="AM62" i="1"/>
  <c r="AM80" i="1"/>
  <c r="AM372" i="1"/>
  <c r="AM101" i="1"/>
  <c r="AM132" i="1"/>
  <c r="AM424" i="1"/>
  <c r="AM81" i="1"/>
  <c r="AM64" i="1"/>
  <c r="AM102" i="1"/>
  <c r="AM373" i="1"/>
  <c r="AM153" i="1"/>
  <c r="AM175" i="1"/>
  <c r="AM480" i="1"/>
  <c r="AM156" i="1"/>
  <c r="AM133" i="1"/>
  <c r="AM178" i="1"/>
  <c r="AM417" i="1"/>
  <c r="AM198" i="1"/>
  <c r="AM215" i="1"/>
  <c r="AM528" i="1"/>
  <c r="AM199" i="1"/>
  <c r="AM216" i="1"/>
  <c r="AM468" i="1"/>
  <c r="AM441" i="1"/>
  <c r="AM82" i="1"/>
  <c r="AM109" i="1"/>
  <c r="AM70" i="1"/>
  <c r="AM374" i="1"/>
  <c r="AM74" i="1"/>
  <c r="AM106" i="1"/>
  <c r="AM162" i="1"/>
  <c r="AM140" i="1"/>
  <c r="AM427" i="1"/>
  <c r="AM119" i="1"/>
  <c r="AM145" i="1"/>
  <c r="AM375" i="1"/>
  <c r="AM425" i="1"/>
  <c r="AM184" i="1"/>
  <c r="AM223" i="1"/>
  <c r="AM200" i="1"/>
  <c r="AM482" i="1"/>
  <c r="AM183" i="1"/>
  <c r="AM201" i="1"/>
  <c r="AM455" i="1"/>
  <c r="AN13" i="1"/>
  <c r="AN125" i="1"/>
  <c r="AN17" i="1"/>
  <c r="AN369" i="1"/>
  <c r="AN57" i="1"/>
  <c r="AN79" i="1"/>
  <c r="AN371" i="1"/>
  <c r="AN146" i="1"/>
  <c r="AN423" i="1"/>
  <c r="AN56" i="1"/>
  <c r="AN169" i="1"/>
  <c r="AN95" i="1"/>
  <c r="AN123" i="1"/>
  <c r="AN409" i="1"/>
  <c r="AN78" i="1"/>
  <c r="AN190" i="1"/>
  <c r="AN479" i="1"/>
  <c r="AN532" i="1"/>
  <c r="AN149" i="1"/>
  <c r="AN170" i="1"/>
  <c r="AN433" i="1"/>
  <c r="AN197" i="1"/>
  <c r="AN208" i="1"/>
  <c r="AN460" i="1"/>
  <c r="AN62" i="1"/>
  <c r="AN80" i="1"/>
  <c r="AN372" i="1"/>
  <c r="AN101" i="1"/>
  <c r="AN132" i="1"/>
  <c r="AN424" i="1"/>
  <c r="AN81" i="1"/>
  <c r="AN64" i="1"/>
  <c r="AN102" i="1"/>
  <c r="AN373" i="1"/>
  <c r="AN153" i="1"/>
  <c r="AN175" i="1"/>
  <c r="AN480" i="1"/>
  <c r="AN156" i="1"/>
  <c r="AN133" i="1"/>
  <c r="AN178" i="1"/>
  <c r="AN417" i="1"/>
  <c r="AN198" i="1"/>
  <c r="AN215" i="1"/>
  <c r="AN528" i="1"/>
  <c r="AN199" i="1"/>
  <c r="AN216" i="1"/>
  <c r="AN468" i="1"/>
  <c r="AN441" i="1"/>
  <c r="AN82" i="1"/>
  <c r="AN109" i="1"/>
  <c r="AN70" i="1"/>
  <c r="AN374" i="1"/>
  <c r="AN74" i="1"/>
  <c r="AN106" i="1"/>
  <c r="AN162" i="1"/>
  <c r="AN140" i="1"/>
  <c r="AN427" i="1"/>
  <c r="AN119" i="1"/>
  <c r="AN145" i="1"/>
  <c r="AN375" i="1"/>
  <c r="AN425" i="1"/>
  <c r="AN184" i="1"/>
  <c r="AN223" i="1"/>
  <c r="AN200" i="1"/>
  <c r="AN482" i="1"/>
  <c r="AN183" i="1"/>
  <c r="AN201" i="1"/>
  <c r="AN455" i="1"/>
  <c r="AO13" i="1"/>
  <c r="AO125" i="1"/>
  <c r="AO17" i="1"/>
  <c r="AO57" i="1"/>
  <c r="AO79" i="1"/>
  <c r="AO371" i="1"/>
  <c r="AO146" i="1"/>
  <c r="AO56" i="1"/>
  <c r="AO169" i="1"/>
  <c r="AO95" i="1"/>
  <c r="AO123" i="1"/>
  <c r="AO409" i="1"/>
  <c r="AO78" i="1"/>
  <c r="AO190" i="1"/>
  <c r="AO149" i="1"/>
  <c r="AO170" i="1"/>
  <c r="AO433" i="1"/>
  <c r="AO197" i="1"/>
  <c r="AO208" i="1"/>
  <c r="AO460" i="1"/>
  <c r="AO62" i="1"/>
  <c r="AO80" i="1"/>
  <c r="AO372" i="1"/>
  <c r="AO101" i="1"/>
  <c r="AO132" i="1"/>
  <c r="AO424" i="1"/>
  <c r="AO81" i="1"/>
  <c r="AO64" i="1"/>
  <c r="AO102" i="1"/>
  <c r="AO373" i="1"/>
  <c r="AO153" i="1"/>
  <c r="AO175" i="1"/>
  <c r="AO480" i="1"/>
  <c r="AO156" i="1"/>
  <c r="AO133" i="1"/>
  <c r="AO178" i="1"/>
  <c r="AO417" i="1"/>
  <c r="AO198" i="1"/>
  <c r="AO215" i="1"/>
  <c r="AO528" i="1"/>
  <c r="AO199" i="1"/>
  <c r="AO216" i="1"/>
  <c r="AO468" i="1"/>
  <c r="AO441" i="1"/>
  <c r="AO82" i="1"/>
  <c r="AO109" i="1"/>
  <c r="AO70" i="1"/>
  <c r="AO374" i="1"/>
  <c r="AO74" i="1"/>
  <c r="AO106" i="1"/>
  <c r="AO162" i="1"/>
  <c r="AO140" i="1"/>
  <c r="AO427" i="1"/>
  <c r="AO119" i="1"/>
  <c r="AO145" i="1"/>
  <c r="AO375" i="1"/>
  <c r="AO425" i="1"/>
  <c r="AO184" i="1"/>
  <c r="AO223" i="1"/>
  <c r="AO200" i="1"/>
  <c r="AO482" i="1"/>
  <c r="AO183" i="1"/>
  <c r="AO201" i="1"/>
  <c r="AO455" i="1"/>
  <c r="AP13" i="1"/>
  <c r="AP125" i="1"/>
  <c r="AP17" i="1"/>
  <c r="AP369" i="1"/>
  <c r="AP57" i="1"/>
  <c r="AP79" i="1"/>
  <c r="AP371" i="1"/>
  <c r="AP146" i="1"/>
  <c r="AP423" i="1"/>
  <c r="AP56" i="1"/>
  <c r="AP169" i="1"/>
  <c r="AP95" i="1"/>
  <c r="AP123" i="1"/>
  <c r="AP409" i="1"/>
  <c r="AP78" i="1"/>
  <c r="AP190" i="1"/>
  <c r="AP479" i="1"/>
  <c r="AP532" i="1"/>
  <c r="AP149" i="1"/>
  <c r="AP170" i="1"/>
  <c r="AP433" i="1"/>
  <c r="AP197" i="1"/>
  <c r="AP208" i="1"/>
  <c r="AP460" i="1"/>
  <c r="AP62" i="1"/>
  <c r="AP80" i="1"/>
  <c r="AP372" i="1"/>
  <c r="AP101" i="1"/>
  <c r="AP132" i="1"/>
  <c r="AP424" i="1"/>
  <c r="AP81" i="1"/>
  <c r="AP64" i="1"/>
  <c r="AP102" i="1"/>
  <c r="AP373" i="1"/>
  <c r="AP153" i="1"/>
  <c r="AP175" i="1"/>
  <c r="AP480" i="1"/>
  <c r="AP156" i="1"/>
  <c r="AP133" i="1"/>
  <c r="AP178" i="1"/>
  <c r="AP417" i="1"/>
  <c r="AP198" i="1"/>
  <c r="AP215" i="1"/>
  <c r="AP528" i="1"/>
  <c r="AP199" i="1"/>
  <c r="AP216" i="1"/>
  <c r="AP468" i="1"/>
  <c r="AP441" i="1"/>
  <c r="AP82" i="1"/>
  <c r="AP109" i="1"/>
  <c r="AP70" i="1"/>
  <c r="AP374" i="1"/>
  <c r="AP74" i="1"/>
  <c r="AP106" i="1"/>
  <c r="AP162" i="1"/>
  <c r="AP140" i="1"/>
  <c r="AP427" i="1"/>
  <c r="AP119" i="1"/>
  <c r="AP145" i="1"/>
  <c r="AP375" i="1"/>
  <c r="AP425" i="1"/>
  <c r="AP184" i="1"/>
  <c r="AP223" i="1"/>
  <c r="AP200" i="1"/>
  <c r="AP482" i="1"/>
  <c r="AP183" i="1"/>
  <c r="AP201" i="1"/>
  <c r="AP455" i="1"/>
  <c r="AQ13" i="1"/>
  <c r="AS13" i="1" s="1"/>
  <c r="AQ125" i="1"/>
  <c r="AS125" i="1" s="1"/>
  <c r="AQ17" i="1"/>
  <c r="AS17" i="1" s="1"/>
  <c r="AQ369" i="1"/>
  <c r="AS369" i="1" s="1"/>
  <c r="AQ57" i="1"/>
  <c r="AS57" i="1" s="1"/>
  <c r="AQ79" i="1"/>
  <c r="AS79" i="1" s="1"/>
  <c r="AQ371" i="1"/>
  <c r="AS371" i="1" s="1"/>
  <c r="AQ146" i="1"/>
  <c r="AS146" i="1" s="1"/>
  <c r="AQ423" i="1"/>
  <c r="AS423" i="1" s="1"/>
  <c r="AQ56" i="1"/>
  <c r="AS56" i="1" s="1"/>
  <c r="AQ169" i="1"/>
  <c r="AS169" i="1" s="1"/>
  <c r="AQ95" i="1"/>
  <c r="AS95" i="1" s="1"/>
  <c r="AQ123" i="1"/>
  <c r="AS123" i="1" s="1"/>
  <c r="AQ409" i="1"/>
  <c r="AS409" i="1" s="1"/>
  <c r="AQ78" i="1"/>
  <c r="AS78" i="1" s="1"/>
  <c r="AQ190" i="1"/>
  <c r="AS190" i="1" s="1"/>
  <c r="AQ479" i="1"/>
  <c r="AS479" i="1" s="1"/>
  <c r="AQ532" i="1"/>
  <c r="AS532" i="1" s="1"/>
  <c r="AQ149" i="1"/>
  <c r="AS149" i="1" s="1"/>
  <c r="AQ170" i="1"/>
  <c r="AS170" i="1" s="1"/>
  <c r="AQ433" i="1"/>
  <c r="AS433" i="1" s="1"/>
  <c r="AQ197" i="1"/>
  <c r="AS197" i="1" s="1"/>
  <c r="AQ208" i="1"/>
  <c r="AS208" i="1" s="1"/>
  <c r="AQ460" i="1"/>
  <c r="AS460" i="1" s="1"/>
  <c r="AQ62" i="1"/>
  <c r="AS62" i="1" s="1"/>
  <c r="AQ80" i="1"/>
  <c r="AS80" i="1" s="1"/>
  <c r="AQ372" i="1"/>
  <c r="AS372" i="1" s="1"/>
  <c r="AQ101" i="1"/>
  <c r="AS101" i="1" s="1"/>
  <c r="AQ132" i="1"/>
  <c r="AS132" i="1" s="1"/>
  <c r="AQ424" i="1"/>
  <c r="AS424" i="1" s="1"/>
  <c r="AQ81" i="1"/>
  <c r="AS81" i="1" s="1"/>
  <c r="AQ64" i="1"/>
  <c r="AS64" i="1" s="1"/>
  <c r="AQ102" i="1"/>
  <c r="AS102" i="1" s="1"/>
  <c r="AQ373" i="1"/>
  <c r="AS373" i="1" s="1"/>
  <c r="AQ153" i="1"/>
  <c r="AS153" i="1" s="1"/>
  <c r="AQ175" i="1"/>
  <c r="AS175" i="1" s="1"/>
  <c r="AQ480" i="1"/>
  <c r="AS480" i="1" s="1"/>
  <c r="AQ156" i="1"/>
  <c r="AS156" i="1" s="1"/>
  <c r="AQ133" i="1"/>
  <c r="AS133" i="1" s="1"/>
  <c r="AQ178" i="1"/>
  <c r="AS178" i="1" s="1"/>
  <c r="AQ417" i="1"/>
  <c r="AS417" i="1" s="1"/>
  <c r="AQ198" i="1"/>
  <c r="AS198" i="1" s="1"/>
  <c r="AQ215" i="1"/>
  <c r="AS215" i="1" s="1"/>
  <c r="AQ528" i="1"/>
  <c r="AS528" i="1" s="1"/>
  <c r="AQ199" i="1"/>
  <c r="AS199" i="1" s="1"/>
  <c r="AQ216" i="1"/>
  <c r="AS216" i="1" s="1"/>
  <c r="AQ468" i="1"/>
  <c r="AS468" i="1" s="1"/>
  <c r="AQ441" i="1"/>
  <c r="AS441" i="1" s="1"/>
  <c r="AQ82" i="1"/>
  <c r="AS82" i="1" s="1"/>
  <c r="AQ109" i="1"/>
  <c r="AS109" i="1" s="1"/>
  <c r="AQ70" i="1"/>
  <c r="AS70" i="1" s="1"/>
  <c r="AQ374" i="1"/>
  <c r="AS374" i="1" s="1"/>
  <c r="AQ74" i="1"/>
  <c r="AS74" i="1" s="1"/>
  <c r="AQ106" i="1"/>
  <c r="AS106" i="1" s="1"/>
  <c r="AQ162" i="1"/>
  <c r="AS162" i="1" s="1"/>
  <c r="AQ140" i="1"/>
  <c r="AS140" i="1" s="1"/>
  <c r="AQ427" i="1"/>
  <c r="AS427" i="1" s="1"/>
  <c r="AQ119" i="1"/>
  <c r="AS119" i="1" s="1"/>
  <c r="AQ145" i="1"/>
  <c r="AS145" i="1" s="1"/>
  <c r="AQ375" i="1"/>
  <c r="AS375" i="1" s="1"/>
  <c r="AQ425" i="1"/>
  <c r="AS425" i="1" s="1"/>
  <c r="AQ184" i="1"/>
  <c r="AS184" i="1" s="1"/>
  <c r="AQ223" i="1"/>
  <c r="AS223" i="1" s="1"/>
  <c r="AQ200" i="1"/>
  <c r="AS200" i="1" s="1"/>
  <c r="AQ482" i="1"/>
  <c r="AS482" i="1" s="1"/>
  <c r="AQ183" i="1"/>
  <c r="AS183" i="1" s="1"/>
  <c r="AQ201" i="1"/>
  <c r="AS201" i="1" s="1"/>
  <c r="AQ455" i="1"/>
  <c r="AS455" i="1" s="1"/>
  <c r="AR223" i="1" l="1"/>
  <c r="AR162" i="1"/>
  <c r="AR468" i="1"/>
  <c r="AR133" i="1"/>
  <c r="AR81" i="1"/>
  <c r="AR208" i="1"/>
  <c r="AR78" i="1"/>
  <c r="AR13" i="1"/>
  <c r="AR74" i="1"/>
  <c r="AR480" i="1"/>
  <c r="AR132" i="1"/>
  <c r="AR123" i="1"/>
  <c r="AR57" i="1"/>
  <c r="AR425" i="1"/>
  <c r="AR433" i="1"/>
  <c r="AR199" i="1"/>
  <c r="AR371" i="1"/>
  <c r="AR427" i="1"/>
  <c r="AR62" i="1"/>
  <c r="AR482" i="1"/>
  <c r="AR82" i="1"/>
  <c r="AR417" i="1"/>
  <c r="AR56" i="1"/>
  <c r="AR79" i="1"/>
  <c r="AR200" i="1"/>
  <c r="AR140" i="1"/>
  <c r="AR441" i="1"/>
  <c r="AR178" i="1"/>
  <c r="AR64" i="1"/>
  <c r="AR460" i="1"/>
  <c r="AR190" i="1"/>
  <c r="AR146" i="1"/>
  <c r="AR184" i="1"/>
  <c r="AR106" i="1"/>
  <c r="AR216" i="1"/>
  <c r="AR156" i="1"/>
  <c r="AR424" i="1"/>
  <c r="AR197" i="1"/>
  <c r="AR409" i="1"/>
  <c r="AR102" i="1"/>
  <c r="AR183" i="1"/>
  <c r="AR109" i="1"/>
  <c r="AR80" i="1"/>
  <c r="AR201" i="1"/>
  <c r="AR145" i="1"/>
  <c r="AR70" i="1"/>
  <c r="AR215" i="1"/>
  <c r="AR153" i="1"/>
  <c r="AR372" i="1"/>
  <c r="AR169" i="1"/>
  <c r="AR149" i="1"/>
  <c r="AR17" i="1"/>
  <c r="AR119" i="1"/>
  <c r="AR198" i="1"/>
  <c r="AR373" i="1"/>
  <c r="AR125" i="1"/>
  <c r="AR455" i="1"/>
  <c r="AR375" i="1"/>
  <c r="AR374" i="1"/>
  <c r="AR528" i="1"/>
  <c r="AR175" i="1"/>
  <c r="AR101" i="1"/>
  <c r="AR170" i="1"/>
  <c r="AR95" i="1"/>
  <c r="AL12" i="1" l="1"/>
  <c r="AL124" i="1"/>
  <c r="AL16" i="1"/>
  <c r="AL39" i="1"/>
  <c r="AL61" i="1"/>
  <c r="AL354" i="1"/>
  <c r="AL128" i="1"/>
  <c r="AL55" i="1"/>
  <c r="AL167" i="1"/>
  <c r="AL93" i="1"/>
  <c r="AL121" i="1"/>
  <c r="AL401" i="1"/>
  <c r="AL77" i="1"/>
  <c r="AL189" i="1"/>
  <c r="AL147" i="1"/>
  <c r="AL168" i="1"/>
  <c r="AL431" i="1"/>
  <c r="AL191" i="1"/>
  <c r="AL206" i="1"/>
  <c r="AL458" i="1"/>
  <c r="AL46" i="1"/>
  <c r="AL68" i="1"/>
  <c r="AL365" i="1"/>
  <c r="AL99" i="1"/>
  <c r="AL130" i="1"/>
  <c r="AL418" i="1"/>
  <c r="AL69" i="1"/>
  <c r="AL47" i="1"/>
  <c r="AL100" i="1"/>
  <c r="AL362" i="1"/>
  <c r="AL152" i="1"/>
  <c r="AL174" i="1"/>
  <c r="AL475" i="1"/>
  <c r="AL154" i="1"/>
  <c r="AL131" i="1"/>
  <c r="AL176" i="1"/>
  <c r="AL403" i="1"/>
  <c r="AL192" i="1"/>
  <c r="AL213" i="1"/>
  <c r="AL522" i="1"/>
  <c r="AL193" i="1"/>
  <c r="AL214" i="1"/>
  <c r="AL466" i="1"/>
  <c r="AL439" i="1"/>
  <c r="AL75" i="1"/>
  <c r="AL107" i="1"/>
  <c r="AL53" i="1"/>
  <c r="AL367" i="1"/>
  <c r="AL72" i="1"/>
  <c r="AL89" i="1"/>
  <c r="AL160" i="1"/>
  <c r="AL138" i="1"/>
  <c r="AL420" i="1"/>
  <c r="AL112" i="1"/>
  <c r="AL143" i="1"/>
  <c r="AL370" i="1"/>
  <c r="AL405" i="1"/>
  <c r="AL182" i="1"/>
  <c r="AL221" i="1"/>
  <c r="AL194" i="1"/>
  <c r="AL477" i="1"/>
  <c r="AL166" i="1"/>
  <c r="AL195" i="1"/>
  <c r="AL448" i="1"/>
  <c r="AM12" i="1"/>
  <c r="AM124" i="1"/>
  <c r="AM16" i="1"/>
  <c r="AM363" i="1"/>
  <c r="AM39" i="1"/>
  <c r="AM61" i="1"/>
  <c r="AM354" i="1"/>
  <c r="AM128" i="1"/>
  <c r="AM416" i="1"/>
  <c r="AM55" i="1"/>
  <c r="AM167" i="1"/>
  <c r="AM93" i="1"/>
  <c r="AM121" i="1"/>
  <c r="AM401" i="1"/>
  <c r="AM77" i="1"/>
  <c r="AM189" i="1"/>
  <c r="AM478" i="1"/>
  <c r="AM526" i="1"/>
  <c r="AM147" i="1"/>
  <c r="AM168" i="1"/>
  <c r="AM431" i="1"/>
  <c r="AM191" i="1"/>
  <c r="AM206" i="1"/>
  <c r="AM458" i="1"/>
  <c r="AM46" i="1"/>
  <c r="AM68" i="1"/>
  <c r="AM365" i="1"/>
  <c r="AM99" i="1"/>
  <c r="AM130" i="1"/>
  <c r="AM418" i="1"/>
  <c r="AM69" i="1"/>
  <c r="AM47" i="1"/>
  <c r="AM100" i="1"/>
  <c r="AM362" i="1"/>
  <c r="AM152" i="1"/>
  <c r="AM174" i="1"/>
  <c r="AM475" i="1"/>
  <c r="AM154" i="1"/>
  <c r="AM131" i="1"/>
  <c r="AM176" i="1"/>
  <c r="AM403" i="1"/>
  <c r="AM192" i="1"/>
  <c r="AM213" i="1"/>
  <c r="AM522" i="1"/>
  <c r="AM193" i="1"/>
  <c r="AM214" i="1"/>
  <c r="AM466" i="1"/>
  <c r="AM439" i="1"/>
  <c r="AM75" i="1"/>
  <c r="AM107" i="1"/>
  <c r="AM53" i="1"/>
  <c r="AM367" i="1"/>
  <c r="AM72" i="1"/>
  <c r="AM89" i="1"/>
  <c r="AM160" i="1"/>
  <c r="AM138" i="1"/>
  <c r="AM420" i="1"/>
  <c r="AM112" i="1"/>
  <c r="AM143" i="1"/>
  <c r="AM370" i="1"/>
  <c r="AM405" i="1"/>
  <c r="AM182" i="1"/>
  <c r="AM221" i="1"/>
  <c r="AM194" i="1"/>
  <c r="AM477" i="1"/>
  <c r="AM166" i="1"/>
  <c r="AM195" i="1"/>
  <c r="AM448" i="1"/>
  <c r="AN12" i="1"/>
  <c r="AN124" i="1"/>
  <c r="AN16" i="1"/>
  <c r="AN363" i="1"/>
  <c r="AN39" i="1"/>
  <c r="AN61" i="1"/>
  <c r="AN354" i="1"/>
  <c r="AN128" i="1"/>
  <c r="AN416" i="1"/>
  <c r="AN55" i="1"/>
  <c r="AN167" i="1"/>
  <c r="AN93" i="1"/>
  <c r="AN121" i="1"/>
  <c r="AN401" i="1"/>
  <c r="AN77" i="1"/>
  <c r="AN189" i="1"/>
  <c r="AN478" i="1"/>
  <c r="AN526" i="1"/>
  <c r="AN147" i="1"/>
  <c r="AN168" i="1"/>
  <c r="AN431" i="1"/>
  <c r="AN191" i="1"/>
  <c r="AN206" i="1"/>
  <c r="AN458" i="1"/>
  <c r="AN46" i="1"/>
  <c r="AN68" i="1"/>
  <c r="AN365" i="1"/>
  <c r="AN99" i="1"/>
  <c r="AN130" i="1"/>
  <c r="AN418" i="1"/>
  <c r="AN69" i="1"/>
  <c r="AN47" i="1"/>
  <c r="AN100" i="1"/>
  <c r="AN362" i="1"/>
  <c r="AN152" i="1"/>
  <c r="AN174" i="1"/>
  <c r="AN475" i="1"/>
  <c r="AN154" i="1"/>
  <c r="AN131" i="1"/>
  <c r="AN176" i="1"/>
  <c r="AN403" i="1"/>
  <c r="AN192" i="1"/>
  <c r="AN213" i="1"/>
  <c r="AN522" i="1"/>
  <c r="AN193" i="1"/>
  <c r="AN214" i="1"/>
  <c r="AN466" i="1"/>
  <c r="AN439" i="1"/>
  <c r="AN75" i="1"/>
  <c r="AN107" i="1"/>
  <c r="AN53" i="1"/>
  <c r="AN367" i="1"/>
  <c r="AN72" i="1"/>
  <c r="AN89" i="1"/>
  <c r="AN160" i="1"/>
  <c r="AN138" i="1"/>
  <c r="AN420" i="1"/>
  <c r="AN112" i="1"/>
  <c r="AN143" i="1"/>
  <c r="AN370" i="1"/>
  <c r="AN405" i="1"/>
  <c r="AN182" i="1"/>
  <c r="AN221" i="1"/>
  <c r="AN194" i="1"/>
  <c r="AN477" i="1"/>
  <c r="AN166" i="1"/>
  <c r="AN195" i="1"/>
  <c r="AN448" i="1"/>
  <c r="AO12" i="1"/>
  <c r="AO124" i="1"/>
  <c r="AO16" i="1"/>
  <c r="AO39" i="1"/>
  <c r="AO61" i="1"/>
  <c r="AO354" i="1"/>
  <c r="AO128" i="1"/>
  <c r="AO55" i="1"/>
  <c r="AO167" i="1"/>
  <c r="AO93" i="1"/>
  <c r="AO121" i="1"/>
  <c r="AO401" i="1"/>
  <c r="AO77" i="1"/>
  <c r="AO189" i="1"/>
  <c r="AO147" i="1"/>
  <c r="AO168" i="1"/>
  <c r="AO431" i="1"/>
  <c r="AO191" i="1"/>
  <c r="AO206" i="1"/>
  <c r="AO458" i="1"/>
  <c r="AO46" i="1"/>
  <c r="AO68" i="1"/>
  <c r="AO365" i="1"/>
  <c r="AO99" i="1"/>
  <c r="AO130" i="1"/>
  <c r="AO418" i="1"/>
  <c r="AO69" i="1"/>
  <c r="AO47" i="1"/>
  <c r="AO100" i="1"/>
  <c r="AO362" i="1"/>
  <c r="AO152" i="1"/>
  <c r="AO174" i="1"/>
  <c r="AO475" i="1"/>
  <c r="AO154" i="1"/>
  <c r="AO131" i="1"/>
  <c r="AO176" i="1"/>
  <c r="AO403" i="1"/>
  <c r="AO192" i="1"/>
  <c r="AO213" i="1"/>
  <c r="AO522" i="1"/>
  <c r="AO193" i="1"/>
  <c r="AO214" i="1"/>
  <c r="AO466" i="1"/>
  <c r="AO439" i="1"/>
  <c r="AO75" i="1"/>
  <c r="AO107" i="1"/>
  <c r="AO53" i="1"/>
  <c r="AO367" i="1"/>
  <c r="AO72" i="1"/>
  <c r="AO89" i="1"/>
  <c r="AO160" i="1"/>
  <c r="AO138" i="1"/>
  <c r="AO420" i="1"/>
  <c r="AO112" i="1"/>
  <c r="AO143" i="1"/>
  <c r="AO370" i="1"/>
  <c r="AO405" i="1"/>
  <c r="AO182" i="1"/>
  <c r="AO221" i="1"/>
  <c r="AO194" i="1"/>
  <c r="AO477" i="1"/>
  <c r="AO166" i="1"/>
  <c r="AO195" i="1"/>
  <c r="AO448" i="1"/>
  <c r="AP12" i="1"/>
  <c r="AP124" i="1"/>
  <c r="AP16" i="1"/>
  <c r="AP363" i="1"/>
  <c r="AP39" i="1"/>
  <c r="AP61" i="1"/>
  <c r="AP354" i="1"/>
  <c r="AP128" i="1"/>
  <c r="AP416" i="1"/>
  <c r="AP55" i="1"/>
  <c r="AP167" i="1"/>
  <c r="AP93" i="1"/>
  <c r="AP121" i="1"/>
  <c r="AP401" i="1"/>
  <c r="AP77" i="1"/>
  <c r="AP189" i="1"/>
  <c r="AP478" i="1"/>
  <c r="AP526" i="1"/>
  <c r="AP147" i="1"/>
  <c r="AP168" i="1"/>
  <c r="AP431" i="1"/>
  <c r="AP191" i="1"/>
  <c r="AP206" i="1"/>
  <c r="AP458" i="1"/>
  <c r="AP46" i="1"/>
  <c r="AP68" i="1"/>
  <c r="AP365" i="1"/>
  <c r="AP99" i="1"/>
  <c r="AP130" i="1"/>
  <c r="AP418" i="1"/>
  <c r="AP69" i="1"/>
  <c r="AP47" i="1"/>
  <c r="AP100" i="1"/>
  <c r="AP362" i="1"/>
  <c r="AP152" i="1"/>
  <c r="AP174" i="1"/>
  <c r="AP475" i="1"/>
  <c r="AP154" i="1"/>
  <c r="AP131" i="1"/>
  <c r="AP176" i="1"/>
  <c r="AP403" i="1"/>
  <c r="AP192" i="1"/>
  <c r="AP213" i="1"/>
  <c r="AP522" i="1"/>
  <c r="AP193" i="1"/>
  <c r="AP214" i="1"/>
  <c r="AP466" i="1"/>
  <c r="AP439" i="1"/>
  <c r="AP75" i="1"/>
  <c r="AP107" i="1"/>
  <c r="AP53" i="1"/>
  <c r="AP367" i="1"/>
  <c r="AP72" i="1"/>
  <c r="AP89" i="1"/>
  <c r="AP160" i="1"/>
  <c r="AP138" i="1"/>
  <c r="AP420" i="1"/>
  <c r="AP112" i="1"/>
  <c r="AP143" i="1"/>
  <c r="AP370" i="1"/>
  <c r="AP405" i="1"/>
  <c r="AP182" i="1"/>
  <c r="AP221" i="1"/>
  <c r="AP194" i="1"/>
  <c r="AP477" i="1"/>
  <c r="AP166" i="1"/>
  <c r="AP195" i="1"/>
  <c r="AP448" i="1"/>
  <c r="AQ12" i="1"/>
  <c r="AS12" i="1" s="1"/>
  <c r="AQ124" i="1"/>
  <c r="AS124" i="1" s="1"/>
  <c r="AQ16" i="1"/>
  <c r="AS16" i="1" s="1"/>
  <c r="AQ363" i="1"/>
  <c r="AS363" i="1" s="1"/>
  <c r="AQ39" i="1"/>
  <c r="AS39" i="1" s="1"/>
  <c r="AQ61" i="1"/>
  <c r="AS61" i="1" s="1"/>
  <c r="AQ354" i="1"/>
  <c r="AS354" i="1" s="1"/>
  <c r="AQ128" i="1"/>
  <c r="AS128" i="1" s="1"/>
  <c r="AQ416" i="1"/>
  <c r="AS416" i="1" s="1"/>
  <c r="AQ55" i="1"/>
  <c r="AS55" i="1" s="1"/>
  <c r="AQ167" i="1"/>
  <c r="AS167" i="1" s="1"/>
  <c r="AQ93" i="1"/>
  <c r="AS93" i="1" s="1"/>
  <c r="AQ121" i="1"/>
  <c r="AS121" i="1" s="1"/>
  <c r="AQ401" i="1"/>
  <c r="AS401" i="1" s="1"/>
  <c r="AQ77" i="1"/>
  <c r="AS77" i="1" s="1"/>
  <c r="AQ189" i="1"/>
  <c r="AS189" i="1" s="1"/>
  <c r="AQ478" i="1"/>
  <c r="AS478" i="1" s="1"/>
  <c r="AQ526" i="1"/>
  <c r="AS526" i="1" s="1"/>
  <c r="AQ147" i="1"/>
  <c r="AS147" i="1" s="1"/>
  <c r="AQ168" i="1"/>
  <c r="AS168" i="1" s="1"/>
  <c r="AQ431" i="1"/>
  <c r="AS431" i="1" s="1"/>
  <c r="AQ191" i="1"/>
  <c r="AS191" i="1" s="1"/>
  <c r="AQ206" i="1"/>
  <c r="AS206" i="1" s="1"/>
  <c r="AQ458" i="1"/>
  <c r="AS458" i="1" s="1"/>
  <c r="AQ46" i="1"/>
  <c r="AS46" i="1" s="1"/>
  <c r="AQ68" i="1"/>
  <c r="AS68" i="1" s="1"/>
  <c r="AQ365" i="1"/>
  <c r="AS365" i="1" s="1"/>
  <c r="AQ99" i="1"/>
  <c r="AS99" i="1" s="1"/>
  <c r="AQ130" i="1"/>
  <c r="AS130" i="1" s="1"/>
  <c r="AQ418" i="1"/>
  <c r="AS418" i="1" s="1"/>
  <c r="AQ69" i="1"/>
  <c r="AS69" i="1" s="1"/>
  <c r="AQ47" i="1"/>
  <c r="AS47" i="1" s="1"/>
  <c r="AQ100" i="1"/>
  <c r="AS100" i="1" s="1"/>
  <c r="AQ362" i="1"/>
  <c r="AS362" i="1" s="1"/>
  <c r="AQ152" i="1"/>
  <c r="AS152" i="1" s="1"/>
  <c r="AQ174" i="1"/>
  <c r="AS174" i="1" s="1"/>
  <c r="AQ475" i="1"/>
  <c r="AS475" i="1" s="1"/>
  <c r="AQ154" i="1"/>
  <c r="AS154" i="1" s="1"/>
  <c r="AQ131" i="1"/>
  <c r="AS131" i="1" s="1"/>
  <c r="AQ176" i="1"/>
  <c r="AS176" i="1" s="1"/>
  <c r="AQ403" i="1"/>
  <c r="AS403" i="1" s="1"/>
  <c r="AQ192" i="1"/>
  <c r="AS192" i="1" s="1"/>
  <c r="AQ213" i="1"/>
  <c r="AS213" i="1" s="1"/>
  <c r="AQ522" i="1"/>
  <c r="AS522" i="1" s="1"/>
  <c r="AQ193" i="1"/>
  <c r="AS193" i="1" s="1"/>
  <c r="AQ214" i="1"/>
  <c r="AS214" i="1" s="1"/>
  <c r="AQ466" i="1"/>
  <c r="AS466" i="1" s="1"/>
  <c r="AQ439" i="1"/>
  <c r="AS439" i="1" s="1"/>
  <c r="AQ75" i="1"/>
  <c r="AS75" i="1" s="1"/>
  <c r="AQ107" i="1"/>
  <c r="AS107" i="1" s="1"/>
  <c r="AQ53" i="1"/>
  <c r="AS53" i="1" s="1"/>
  <c r="AQ367" i="1"/>
  <c r="AS367" i="1" s="1"/>
  <c r="AQ72" i="1"/>
  <c r="AS72" i="1" s="1"/>
  <c r="AQ89" i="1"/>
  <c r="AS89" i="1" s="1"/>
  <c r="AQ160" i="1"/>
  <c r="AS160" i="1" s="1"/>
  <c r="AQ138" i="1"/>
  <c r="AS138" i="1" s="1"/>
  <c r="AQ420" i="1"/>
  <c r="AS420" i="1" s="1"/>
  <c r="AQ112" i="1"/>
  <c r="AS112" i="1" s="1"/>
  <c r="AQ143" i="1"/>
  <c r="AS143" i="1" s="1"/>
  <c r="AQ370" i="1"/>
  <c r="AS370" i="1" s="1"/>
  <c r="AQ405" i="1"/>
  <c r="AS405" i="1" s="1"/>
  <c r="AQ182" i="1"/>
  <c r="AS182" i="1" s="1"/>
  <c r="AQ221" i="1"/>
  <c r="AS221" i="1" s="1"/>
  <c r="AQ194" i="1"/>
  <c r="AS194" i="1" s="1"/>
  <c r="AQ477" i="1"/>
  <c r="AS477" i="1" s="1"/>
  <c r="AQ166" i="1"/>
  <c r="AS166" i="1" s="1"/>
  <c r="AQ195" i="1"/>
  <c r="AS195" i="1" s="1"/>
  <c r="AQ448" i="1"/>
  <c r="AS448" i="1" s="1"/>
  <c r="AM10" i="1"/>
  <c r="AM92" i="1"/>
  <c r="AM122" i="1"/>
  <c r="AM204" i="1"/>
  <c r="AM233" i="1"/>
  <c r="AM257" i="1"/>
  <c r="AM281" i="1"/>
  <c r="AM347" i="1"/>
  <c r="AM351" i="1"/>
  <c r="AM357" i="1"/>
  <c r="AM378" i="1"/>
  <c r="AM385" i="1"/>
  <c r="AM387" i="1"/>
  <c r="AM393" i="1"/>
  <c r="AM600" i="1"/>
  <c r="AM602" i="1"/>
  <c r="AM604" i="1"/>
  <c r="AM606" i="1"/>
  <c r="AM696" i="1"/>
  <c r="AM720" i="1"/>
  <c r="AM744" i="1"/>
  <c r="AM38" i="1"/>
  <c r="AM59" i="1"/>
  <c r="AM60" i="1"/>
  <c r="AM85" i="1"/>
  <c r="AM232" i="1"/>
  <c r="AM256" i="1"/>
  <c r="AM280" i="1"/>
  <c r="AM346" i="1"/>
  <c r="AM350" i="1"/>
  <c r="AM353" i="1"/>
  <c r="AM376" i="1"/>
  <c r="AM486" i="1"/>
  <c r="AM511" i="1"/>
  <c r="AM535" i="1"/>
  <c r="AM601" i="1"/>
  <c r="AM603" i="1"/>
  <c r="AM605" i="1"/>
  <c r="AM607" i="1"/>
  <c r="AM697" i="1"/>
  <c r="AM721" i="1"/>
  <c r="AM745" i="1"/>
  <c r="AM14" i="1"/>
  <c r="AM94" i="1"/>
  <c r="AM126" i="1"/>
  <c r="AM207" i="1"/>
  <c r="AM236" i="1"/>
  <c r="AM260" i="1"/>
  <c r="AM284" i="1"/>
  <c r="AM399" i="1"/>
  <c r="AM406" i="1"/>
  <c r="AM411" i="1"/>
  <c r="AM430" i="1"/>
  <c r="AM440" i="1"/>
  <c r="AM443" i="1"/>
  <c r="AM449" i="1"/>
  <c r="AM624" i="1"/>
  <c r="AM630" i="1"/>
  <c r="AM632" i="1"/>
  <c r="AM634" i="1"/>
  <c r="AM698" i="1"/>
  <c r="AM722" i="1"/>
  <c r="AM746" i="1"/>
  <c r="AM91" i="1"/>
  <c r="AM96" i="1"/>
  <c r="AM115" i="1"/>
  <c r="AM127" i="1"/>
  <c r="AM234" i="1"/>
  <c r="AM258" i="1"/>
  <c r="AM282" i="1"/>
  <c r="AM377" i="1"/>
  <c r="AM381" i="1"/>
  <c r="AM384" i="1"/>
  <c r="AM410" i="1"/>
  <c r="AM487" i="1"/>
  <c r="AM513" i="1"/>
  <c r="AM537" i="1"/>
  <c r="AM625" i="1"/>
  <c r="AM631" i="1"/>
  <c r="AM633" i="1"/>
  <c r="AM635" i="1"/>
  <c r="AM699" i="1"/>
  <c r="AM723" i="1"/>
  <c r="AM747" i="1"/>
  <c r="AM35" i="1"/>
  <c r="AM113" i="1"/>
  <c r="AM148" i="1"/>
  <c r="AM225" i="1"/>
  <c r="AM254" i="1"/>
  <c r="AM278" i="1"/>
  <c r="AM302" i="1"/>
  <c r="AM432" i="1"/>
  <c r="AM463" i="1"/>
  <c r="AM465" i="1"/>
  <c r="AM492" i="1"/>
  <c r="AM498" i="1"/>
  <c r="AM500" i="1"/>
  <c r="AM506" i="1"/>
  <c r="AM636" i="1"/>
  <c r="AM654" i="1"/>
  <c r="AM660" i="1"/>
  <c r="AM666" i="1"/>
  <c r="AM700" i="1"/>
  <c r="AM724" i="1"/>
  <c r="AM748" i="1"/>
  <c r="AM129" i="1"/>
  <c r="AM150" i="1"/>
  <c r="AM151" i="1"/>
  <c r="AM172" i="1"/>
  <c r="AM235" i="1"/>
  <c r="AM259" i="1"/>
  <c r="AM283" i="1"/>
  <c r="AM413" i="1"/>
  <c r="AM414" i="1"/>
  <c r="AM429" i="1"/>
  <c r="AM434" i="1"/>
  <c r="AM488" i="1"/>
  <c r="AM515" i="1"/>
  <c r="AM539" i="1"/>
  <c r="AM637" i="1"/>
  <c r="AM655" i="1"/>
  <c r="AM661" i="1"/>
  <c r="AM667" i="1"/>
  <c r="AM701" i="1"/>
  <c r="AM725" i="1"/>
  <c r="AM749" i="1"/>
  <c r="AM58" i="1"/>
  <c r="AM114" i="1"/>
  <c r="AM171" i="1"/>
  <c r="AM226" i="1"/>
  <c r="AM255" i="1"/>
  <c r="AM279" i="1"/>
  <c r="AM303" i="1"/>
  <c r="AM509" i="1"/>
  <c r="AM510" i="1"/>
  <c r="AM516" i="1"/>
  <c r="AM538" i="1"/>
  <c r="AM544" i="1"/>
  <c r="AM546" i="1"/>
  <c r="AM552" i="1"/>
  <c r="AM668" i="1"/>
  <c r="AM670" i="1"/>
  <c r="AM672" i="1"/>
  <c r="AM690" i="1"/>
  <c r="AM702" i="1"/>
  <c r="AM726" i="1"/>
  <c r="AM750" i="1"/>
  <c r="AM173" i="1"/>
  <c r="AM203" i="1"/>
  <c r="AM205" i="1"/>
  <c r="AM227" i="1"/>
  <c r="AM237" i="1"/>
  <c r="AM261" i="1"/>
  <c r="AM285" i="1"/>
  <c r="AM451" i="1"/>
  <c r="AM456" i="1"/>
  <c r="AM457" i="1"/>
  <c r="AM481" i="1"/>
  <c r="AM489" i="1"/>
  <c r="AM517" i="1"/>
  <c r="AM541" i="1"/>
  <c r="AM669" i="1"/>
  <c r="AM671" i="1"/>
  <c r="AM673" i="1"/>
  <c r="AM691" i="1"/>
  <c r="AM703" i="1"/>
  <c r="AM727" i="1"/>
  <c r="AM751" i="1"/>
  <c r="AM44" i="1"/>
  <c r="AM63" i="1"/>
  <c r="AM66" i="1"/>
  <c r="AM86" i="1"/>
  <c r="AM238" i="1"/>
  <c r="AM262" i="1"/>
  <c r="AM286" i="1"/>
  <c r="AM348" i="1"/>
  <c r="AM352" i="1"/>
  <c r="AM359" i="1"/>
  <c r="AM379" i="1"/>
  <c r="AM382" i="1"/>
  <c r="AM389" i="1"/>
  <c r="AM395" i="1"/>
  <c r="AM608" i="1"/>
  <c r="AM610" i="1"/>
  <c r="AM612" i="1"/>
  <c r="AM614" i="1"/>
  <c r="AM704" i="1"/>
  <c r="AM728" i="1"/>
  <c r="AM752" i="1"/>
  <c r="AM45" i="1"/>
  <c r="AM65" i="1"/>
  <c r="AM67" i="1"/>
  <c r="AM87" i="1"/>
  <c r="AM239" i="1"/>
  <c r="AM263" i="1"/>
  <c r="AM287" i="1"/>
  <c r="AM356" i="1"/>
  <c r="AM358" i="1"/>
  <c r="AM360" i="1"/>
  <c r="AM386" i="1"/>
  <c r="AM491" i="1"/>
  <c r="AM519" i="1"/>
  <c r="AM543" i="1"/>
  <c r="AM609" i="1"/>
  <c r="AM611" i="1"/>
  <c r="AM613" i="1"/>
  <c r="AM615" i="1"/>
  <c r="AM705" i="1"/>
  <c r="AM729" i="1"/>
  <c r="AM753" i="1"/>
  <c r="AM97" i="1"/>
  <c r="AM103" i="1"/>
  <c r="AM116" i="1"/>
  <c r="AM134" i="1"/>
  <c r="AM240" i="1"/>
  <c r="AM264" i="1"/>
  <c r="AM288" i="1"/>
  <c r="AM402" i="1"/>
  <c r="AM407" i="1"/>
  <c r="AM412" i="1"/>
  <c r="AM435" i="1"/>
  <c r="AM436" i="1"/>
  <c r="AM444" i="1"/>
  <c r="AM450" i="1"/>
  <c r="AM626" i="1"/>
  <c r="AM638" i="1"/>
  <c r="AM640" i="1"/>
  <c r="AM642" i="1"/>
  <c r="AM706" i="1"/>
  <c r="AM730" i="1"/>
  <c r="AM754" i="1"/>
  <c r="AM98" i="1"/>
  <c r="AM104" i="1"/>
  <c r="AM117" i="1"/>
  <c r="AM135" i="1"/>
  <c r="AM241" i="1"/>
  <c r="AM265" i="1"/>
  <c r="AM289" i="1"/>
  <c r="AM388" i="1"/>
  <c r="AM390" i="1"/>
  <c r="AM392" i="1"/>
  <c r="AM419" i="1"/>
  <c r="AM493" i="1"/>
  <c r="AM521" i="1"/>
  <c r="AM545" i="1"/>
  <c r="AM627" i="1"/>
  <c r="AM639" i="1"/>
  <c r="AM641" i="1"/>
  <c r="AM643" i="1"/>
  <c r="AM707" i="1"/>
  <c r="AM731" i="1"/>
  <c r="AM755" i="1"/>
  <c r="AM136" i="1"/>
  <c r="AM155" i="1"/>
  <c r="AM158" i="1"/>
  <c r="AM177" i="1"/>
  <c r="AM242" i="1"/>
  <c r="AM266" i="1"/>
  <c r="AM290" i="1"/>
  <c r="AM459" i="1"/>
  <c r="AM467" i="1"/>
  <c r="AM471" i="1"/>
  <c r="AM484" i="1"/>
  <c r="AM494" i="1"/>
  <c r="AM502" i="1"/>
  <c r="AM507" i="1"/>
  <c r="AM644" i="1"/>
  <c r="AM656" i="1"/>
  <c r="AM662" i="1"/>
  <c r="AM674" i="1"/>
  <c r="AM708" i="1"/>
  <c r="AM732" i="1"/>
  <c r="AM756" i="1"/>
  <c r="AM137" i="1"/>
  <c r="AM157" i="1"/>
  <c r="AM159" i="1"/>
  <c r="AM179" i="1"/>
  <c r="AM243" i="1"/>
  <c r="AM267" i="1"/>
  <c r="AM291" i="1"/>
  <c r="AM421" i="1"/>
  <c r="AM422" i="1"/>
  <c r="AM437" i="1"/>
  <c r="AM442" i="1"/>
  <c r="AM495" i="1"/>
  <c r="AM523" i="1"/>
  <c r="AM547" i="1"/>
  <c r="AM645" i="1"/>
  <c r="AM657" i="1"/>
  <c r="AM663" i="1"/>
  <c r="AM675" i="1"/>
  <c r="AM709" i="1"/>
  <c r="AM733" i="1"/>
  <c r="AM757" i="1"/>
  <c r="AM180" i="1"/>
  <c r="AM209" i="1"/>
  <c r="AM211" i="1"/>
  <c r="AM228" i="1"/>
  <c r="AM244" i="1"/>
  <c r="AM268" i="1"/>
  <c r="AM292" i="1"/>
  <c r="AM490" i="1"/>
  <c r="AM512" i="1"/>
  <c r="AM518" i="1"/>
  <c r="AM534" i="1"/>
  <c r="AM540" i="1"/>
  <c r="AM548" i="1"/>
  <c r="AM554" i="1"/>
  <c r="AM676" i="1"/>
  <c r="AM678" i="1"/>
  <c r="AM680" i="1"/>
  <c r="AM692" i="1"/>
  <c r="AM710" i="1"/>
  <c r="AM734" i="1"/>
  <c r="AM758" i="1"/>
  <c r="AM181" i="1"/>
  <c r="AM210" i="1"/>
  <c r="AM212" i="1"/>
  <c r="AM229" i="1"/>
  <c r="AM245" i="1"/>
  <c r="AM269" i="1"/>
  <c r="AM293" i="1"/>
  <c r="AM453" i="1"/>
  <c r="AM462" i="1"/>
  <c r="AM464" i="1"/>
  <c r="AM483" i="1"/>
  <c r="AM497" i="1"/>
  <c r="AM525" i="1"/>
  <c r="AM549" i="1"/>
  <c r="AM677" i="1"/>
  <c r="AM679" i="1"/>
  <c r="AM681" i="1"/>
  <c r="AM693" i="1"/>
  <c r="AM711" i="1"/>
  <c r="AM735" i="1"/>
  <c r="AM759" i="1"/>
  <c r="AM51" i="1"/>
  <c r="AM71" i="1"/>
  <c r="AM73" i="1"/>
  <c r="AM88" i="1"/>
  <c r="AM246" i="1"/>
  <c r="AM270" i="1"/>
  <c r="AM294" i="1"/>
  <c r="AM349" i="1"/>
  <c r="AM355" i="1"/>
  <c r="AM361" i="1"/>
  <c r="AM380" i="1"/>
  <c r="AM383" i="1"/>
  <c r="AM391" i="1"/>
  <c r="AM397" i="1"/>
  <c r="AM616" i="1"/>
  <c r="AM618" i="1"/>
  <c r="AM620" i="1"/>
  <c r="AM622" i="1"/>
  <c r="AM712" i="1"/>
  <c r="AM736" i="1"/>
  <c r="AM760" i="1"/>
  <c r="AM54" i="1"/>
  <c r="AM76" i="1"/>
  <c r="AM83" i="1"/>
  <c r="AM108" i="1"/>
  <c r="AM247" i="1"/>
  <c r="AM271" i="1"/>
  <c r="AM295" i="1"/>
  <c r="AM364" i="1"/>
  <c r="AM366" i="1"/>
  <c r="AM368" i="1"/>
  <c r="AM394" i="1"/>
  <c r="AM499" i="1"/>
  <c r="AM527" i="1"/>
  <c r="AM551" i="1"/>
  <c r="AM617" i="1"/>
  <c r="AM619" i="1"/>
  <c r="AM621" i="1"/>
  <c r="AM623" i="1"/>
  <c r="AM713" i="1"/>
  <c r="AM737" i="1"/>
  <c r="AM761" i="1"/>
  <c r="AM105" i="1"/>
  <c r="AM111" i="1"/>
  <c r="AM118" i="1"/>
  <c r="AM142" i="1"/>
  <c r="AM248" i="1"/>
  <c r="AM272" i="1"/>
  <c r="AM296" i="1"/>
  <c r="AM404" i="1"/>
  <c r="AM408" i="1"/>
  <c r="AM415" i="1"/>
  <c r="AM454" i="1"/>
  <c r="AM438" i="1"/>
  <c r="AM447" i="1"/>
  <c r="AM452" i="1"/>
  <c r="AM628" i="1"/>
  <c r="AM646" i="1"/>
  <c r="AM648" i="1"/>
  <c r="AM650" i="1"/>
  <c r="AM714" i="1"/>
  <c r="AM738" i="1"/>
  <c r="AM762" i="1"/>
  <c r="AM110" i="1"/>
  <c r="AM139" i="1"/>
  <c r="AM141" i="1"/>
  <c r="AM161" i="1"/>
  <c r="AM249" i="1"/>
  <c r="AM273" i="1"/>
  <c r="AM297" i="1"/>
  <c r="AM396" i="1"/>
  <c r="AM398" i="1"/>
  <c r="AM400" i="1"/>
  <c r="AM426" i="1"/>
  <c r="AM501" i="1"/>
  <c r="AM529" i="1"/>
  <c r="AM553" i="1"/>
  <c r="AM629" i="1"/>
  <c r="AM647" i="1"/>
  <c r="AM649" i="1"/>
  <c r="AM651" i="1"/>
  <c r="AM715" i="1"/>
  <c r="AM739" i="1"/>
  <c r="AM763" i="1"/>
  <c r="AM144" i="1"/>
  <c r="AM164" i="1"/>
  <c r="AM165" i="1"/>
  <c r="AM186" i="1"/>
  <c r="AM250" i="1"/>
  <c r="AM274" i="1"/>
  <c r="AM298" i="1"/>
  <c r="AM461" i="1"/>
  <c r="AM469" i="1"/>
  <c r="AM473" i="1"/>
  <c r="AM514" i="1"/>
  <c r="AM496" i="1"/>
  <c r="AM504" i="1"/>
  <c r="AM508" i="1"/>
  <c r="AM652" i="1"/>
  <c r="AM658" i="1"/>
  <c r="AM664" i="1"/>
  <c r="AM682" i="1"/>
  <c r="AM716" i="1"/>
  <c r="AM740" i="1"/>
  <c r="AM764" i="1"/>
  <c r="AM163" i="1"/>
  <c r="AM185" i="1"/>
  <c r="AM188" i="1"/>
  <c r="AM218" i="1"/>
  <c r="AM251" i="1"/>
  <c r="AM275" i="1"/>
  <c r="AM299" i="1"/>
  <c r="AM428" i="1"/>
  <c r="AM445" i="1"/>
  <c r="AM446" i="1"/>
  <c r="AM470" i="1"/>
  <c r="AM503" i="1"/>
  <c r="AM531" i="1"/>
  <c r="AM555" i="1"/>
  <c r="AM653" i="1"/>
  <c r="AM659" i="1"/>
  <c r="AM665" i="1"/>
  <c r="AM683" i="1"/>
  <c r="AM717" i="1"/>
  <c r="AM741" i="1"/>
  <c r="AM765" i="1"/>
  <c r="AM187" i="1"/>
  <c r="AM217" i="1"/>
  <c r="AM219" i="1"/>
  <c r="AM230" i="1"/>
  <c r="AM252" i="1"/>
  <c r="AM276" i="1"/>
  <c r="AM300" i="1"/>
  <c r="AM520" i="1"/>
  <c r="AM524" i="1"/>
  <c r="AM530" i="1"/>
  <c r="AM536" i="1"/>
  <c r="AM542" i="1"/>
  <c r="AM550" i="1"/>
  <c r="AM556" i="1"/>
  <c r="AM684" i="1"/>
  <c r="AM686" i="1"/>
  <c r="AM688" i="1"/>
  <c r="AM694" i="1"/>
  <c r="AM718" i="1"/>
  <c r="AM742" i="1"/>
  <c r="AM766" i="1"/>
  <c r="AM220" i="1"/>
  <c r="AM222" i="1"/>
  <c r="AM224" i="1"/>
  <c r="AM231" i="1"/>
  <c r="AM253" i="1"/>
  <c r="AM277" i="1"/>
  <c r="AM301" i="1"/>
  <c r="AM472" i="1"/>
  <c r="AM474" i="1"/>
  <c r="AM476" i="1"/>
  <c r="AM485" i="1"/>
  <c r="AM505" i="1"/>
  <c r="AM533" i="1"/>
  <c r="AM557" i="1"/>
  <c r="AM685" i="1"/>
  <c r="AM687" i="1"/>
  <c r="AM689" i="1"/>
  <c r="AM695" i="1"/>
  <c r="AM719" i="1"/>
  <c r="AM743" i="1"/>
  <c r="AM767" i="1"/>
  <c r="AN10" i="1"/>
  <c r="AN92" i="1"/>
  <c r="AN122" i="1"/>
  <c r="AN204" i="1"/>
  <c r="AN233" i="1"/>
  <c r="AN257" i="1"/>
  <c r="AN281" i="1"/>
  <c r="AN347" i="1"/>
  <c r="AN351" i="1"/>
  <c r="AN357" i="1"/>
  <c r="AN378" i="1"/>
  <c r="AN385" i="1"/>
  <c r="AN387" i="1"/>
  <c r="AN393" i="1"/>
  <c r="AN600" i="1"/>
  <c r="AN602" i="1"/>
  <c r="AN604" i="1"/>
  <c r="AN606" i="1"/>
  <c r="AN696" i="1"/>
  <c r="AN720" i="1"/>
  <c r="AN744" i="1"/>
  <c r="AN38" i="1"/>
  <c r="AN59" i="1"/>
  <c r="AN60" i="1"/>
  <c r="AN85" i="1"/>
  <c r="AN232" i="1"/>
  <c r="AN256" i="1"/>
  <c r="AN280" i="1"/>
  <c r="AN346" i="1"/>
  <c r="AN350" i="1"/>
  <c r="AN353" i="1"/>
  <c r="AN376" i="1"/>
  <c r="AN486" i="1"/>
  <c r="AN511" i="1"/>
  <c r="AN535" i="1"/>
  <c r="AN601" i="1"/>
  <c r="AN603" i="1"/>
  <c r="AN605" i="1"/>
  <c r="AN607" i="1"/>
  <c r="AN697" i="1"/>
  <c r="AN721" i="1"/>
  <c r="AN745" i="1"/>
  <c r="AN14" i="1"/>
  <c r="AN94" i="1"/>
  <c r="AN126" i="1"/>
  <c r="AN207" i="1"/>
  <c r="AN236" i="1"/>
  <c r="AN260" i="1"/>
  <c r="AN284" i="1"/>
  <c r="AN399" i="1"/>
  <c r="AN406" i="1"/>
  <c r="AN411" i="1"/>
  <c r="AN430" i="1"/>
  <c r="AN440" i="1"/>
  <c r="AN443" i="1"/>
  <c r="AN449" i="1"/>
  <c r="AN624" i="1"/>
  <c r="AN630" i="1"/>
  <c r="AN632" i="1"/>
  <c r="AN634" i="1"/>
  <c r="AN698" i="1"/>
  <c r="AN722" i="1"/>
  <c r="AN746" i="1"/>
  <c r="AN91" i="1"/>
  <c r="AN96" i="1"/>
  <c r="AN115" i="1"/>
  <c r="AN127" i="1"/>
  <c r="AN234" i="1"/>
  <c r="AN258" i="1"/>
  <c r="AN282" i="1"/>
  <c r="AN377" i="1"/>
  <c r="AN381" i="1"/>
  <c r="AN384" i="1"/>
  <c r="AN410" i="1"/>
  <c r="AN487" i="1"/>
  <c r="AN513" i="1"/>
  <c r="AN537" i="1"/>
  <c r="AN625" i="1"/>
  <c r="AN631" i="1"/>
  <c r="AN633" i="1"/>
  <c r="AN635" i="1"/>
  <c r="AN699" i="1"/>
  <c r="AN723" i="1"/>
  <c r="AN747" i="1"/>
  <c r="AN35" i="1"/>
  <c r="AN113" i="1"/>
  <c r="AN148" i="1"/>
  <c r="AN225" i="1"/>
  <c r="AN254" i="1"/>
  <c r="AN278" i="1"/>
  <c r="AN302" i="1"/>
  <c r="AN432" i="1"/>
  <c r="AN463" i="1"/>
  <c r="AN465" i="1"/>
  <c r="AN492" i="1"/>
  <c r="AN498" i="1"/>
  <c r="AN500" i="1"/>
  <c r="AN506" i="1"/>
  <c r="AN636" i="1"/>
  <c r="AN654" i="1"/>
  <c r="AN660" i="1"/>
  <c r="AN666" i="1"/>
  <c r="AN700" i="1"/>
  <c r="AN724" i="1"/>
  <c r="AN748" i="1"/>
  <c r="AN129" i="1"/>
  <c r="AN150" i="1"/>
  <c r="AN151" i="1"/>
  <c r="AN172" i="1"/>
  <c r="AN235" i="1"/>
  <c r="AN259" i="1"/>
  <c r="AN283" i="1"/>
  <c r="AN413" i="1"/>
  <c r="AN414" i="1"/>
  <c r="AN429" i="1"/>
  <c r="AN434" i="1"/>
  <c r="AN488" i="1"/>
  <c r="AN515" i="1"/>
  <c r="AN539" i="1"/>
  <c r="AN637" i="1"/>
  <c r="AN655" i="1"/>
  <c r="AN661" i="1"/>
  <c r="AN667" i="1"/>
  <c r="AN701" i="1"/>
  <c r="AN725" i="1"/>
  <c r="AN749" i="1"/>
  <c r="AN58" i="1"/>
  <c r="AN114" i="1"/>
  <c r="AN171" i="1"/>
  <c r="AN226" i="1"/>
  <c r="AN255" i="1"/>
  <c r="AN279" i="1"/>
  <c r="AN303" i="1"/>
  <c r="AN509" i="1"/>
  <c r="AN510" i="1"/>
  <c r="AN516" i="1"/>
  <c r="AN538" i="1"/>
  <c r="AN544" i="1"/>
  <c r="AN546" i="1"/>
  <c r="AN552" i="1"/>
  <c r="AN668" i="1"/>
  <c r="AN670" i="1"/>
  <c r="AN672" i="1"/>
  <c r="AN690" i="1"/>
  <c r="AN702" i="1"/>
  <c r="AN726" i="1"/>
  <c r="AN750" i="1"/>
  <c r="AN173" i="1"/>
  <c r="AN203" i="1"/>
  <c r="AN205" i="1"/>
  <c r="AN227" i="1"/>
  <c r="AN237" i="1"/>
  <c r="AN261" i="1"/>
  <c r="AN285" i="1"/>
  <c r="AN451" i="1"/>
  <c r="AN456" i="1"/>
  <c r="AN457" i="1"/>
  <c r="AN481" i="1"/>
  <c r="AN489" i="1"/>
  <c r="AN517" i="1"/>
  <c r="AN541" i="1"/>
  <c r="AN669" i="1"/>
  <c r="AN671" i="1"/>
  <c r="AN673" i="1"/>
  <c r="AN691" i="1"/>
  <c r="AN703" i="1"/>
  <c r="AN727" i="1"/>
  <c r="AN751" i="1"/>
  <c r="AN44" i="1"/>
  <c r="AN63" i="1"/>
  <c r="AN66" i="1"/>
  <c r="AN86" i="1"/>
  <c r="AN238" i="1"/>
  <c r="AN262" i="1"/>
  <c r="AN286" i="1"/>
  <c r="AN348" i="1"/>
  <c r="AN352" i="1"/>
  <c r="AN359" i="1"/>
  <c r="AN379" i="1"/>
  <c r="AN382" i="1"/>
  <c r="AN389" i="1"/>
  <c r="AN395" i="1"/>
  <c r="AN608" i="1"/>
  <c r="AN610" i="1"/>
  <c r="AN612" i="1"/>
  <c r="AN614" i="1"/>
  <c r="AN704" i="1"/>
  <c r="AN728" i="1"/>
  <c r="AN752" i="1"/>
  <c r="AN45" i="1"/>
  <c r="AN65" i="1"/>
  <c r="AN67" i="1"/>
  <c r="AN87" i="1"/>
  <c r="AN239" i="1"/>
  <c r="AN263" i="1"/>
  <c r="AN287" i="1"/>
  <c r="AN356" i="1"/>
  <c r="AN358" i="1"/>
  <c r="AN360" i="1"/>
  <c r="AN386" i="1"/>
  <c r="AN491" i="1"/>
  <c r="AN519" i="1"/>
  <c r="AN543" i="1"/>
  <c r="AN609" i="1"/>
  <c r="AN611" i="1"/>
  <c r="AN613" i="1"/>
  <c r="AN615" i="1"/>
  <c r="AN705" i="1"/>
  <c r="AN729" i="1"/>
  <c r="AN753" i="1"/>
  <c r="AN97" i="1"/>
  <c r="AN103" i="1"/>
  <c r="AN116" i="1"/>
  <c r="AN134" i="1"/>
  <c r="AN240" i="1"/>
  <c r="AN264" i="1"/>
  <c r="AN288" i="1"/>
  <c r="AN402" i="1"/>
  <c r="AN407" i="1"/>
  <c r="AN412" i="1"/>
  <c r="AN435" i="1"/>
  <c r="AN436" i="1"/>
  <c r="AN444" i="1"/>
  <c r="AN450" i="1"/>
  <c r="AN626" i="1"/>
  <c r="AN638" i="1"/>
  <c r="AN640" i="1"/>
  <c r="AN642" i="1"/>
  <c r="AN706" i="1"/>
  <c r="AN730" i="1"/>
  <c r="AN754" i="1"/>
  <c r="AN98" i="1"/>
  <c r="AN104" i="1"/>
  <c r="AN117" i="1"/>
  <c r="AN135" i="1"/>
  <c r="AN241" i="1"/>
  <c r="AN265" i="1"/>
  <c r="AN289" i="1"/>
  <c r="AN388" i="1"/>
  <c r="AN390" i="1"/>
  <c r="AN392" i="1"/>
  <c r="AN419" i="1"/>
  <c r="AN493" i="1"/>
  <c r="AN521" i="1"/>
  <c r="AN545" i="1"/>
  <c r="AN627" i="1"/>
  <c r="AN639" i="1"/>
  <c r="AN641" i="1"/>
  <c r="AN643" i="1"/>
  <c r="AN707" i="1"/>
  <c r="AN731" i="1"/>
  <c r="AN755" i="1"/>
  <c r="AN136" i="1"/>
  <c r="AN155" i="1"/>
  <c r="AN158" i="1"/>
  <c r="AN177" i="1"/>
  <c r="AN242" i="1"/>
  <c r="AN266" i="1"/>
  <c r="AN290" i="1"/>
  <c r="AN459" i="1"/>
  <c r="AN467" i="1"/>
  <c r="AN471" i="1"/>
  <c r="AN484" i="1"/>
  <c r="AN494" i="1"/>
  <c r="AN502" i="1"/>
  <c r="AN507" i="1"/>
  <c r="AN644" i="1"/>
  <c r="AN656" i="1"/>
  <c r="AN662" i="1"/>
  <c r="AN674" i="1"/>
  <c r="AN708" i="1"/>
  <c r="AN732" i="1"/>
  <c r="AN756" i="1"/>
  <c r="AN137" i="1"/>
  <c r="AN157" i="1"/>
  <c r="AN159" i="1"/>
  <c r="AN179" i="1"/>
  <c r="AN243" i="1"/>
  <c r="AN267" i="1"/>
  <c r="AN291" i="1"/>
  <c r="AN421" i="1"/>
  <c r="AN422" i="1"/>
  <c r="AN437" i="1"/>
  <c r="AN442" i="1"/>
  <c r="AN495" i="1"/>
  <c r="AN523" i="1"/>
  <c r="AN547" i="1"/>
  <c r="AN645" i="1"/>
  <c r="AN657" i="1"/>
  <c r="AN663" i="1"/>
  <c r="AN675" i="1"/>
  <c r="AN709" i="1"/>
  <c r="AN733" i="1"/>
  <c r="AN757" i="1"/>
  <c r="AN180" i="1"/>
  <c r="AN209" i="1"/>
  <c r="AN211" i="1"/>
  <c r="AN228" i="1"/>
  <c r="AN244" i="1"/>
  <c r="AN268" i="1"/>
  <c r="AN292" i="1"/>
  <c r="AN490" i="1"/>
  <c r="AN512" i="1"/>
  <c r="AN518" i="1"/>
  <c r="AN534" i="1"/>
  <c r="AN540" i="1"/>
  <c r="AN548" i="1"/>
  <c r="AN554" i="1"/>
  <c r="AN676" i="1"/>
  <c r="AN678" i="1"/>
  <c r="AN680" i="1"/>
  <c r="AN692" i="1"/>
  <c r="AN710" i="1"/>
  <c r="AN734" i="1"/>
  <c r="AN758" i="1"/>
  <c r="AN181" i="1"/>
  <c r="AN210" i="1"/>
  <c r="AN212" i="1"/>
  <c r="AN229" i="1"/>
  <c r="AN245" i="1"/>
  <c r="AN269" i="1"/>
  <c r="AN293" i="1"/>
  <c r="AN453" i="1"/>
  <c r="AN462" i="1"/>
  <c r="AN464" i="1"/>
  <c r="AN483" i="1"/>
  <c r="AN497" i="1"/>
  <c r="AN525" i="1"/>
  <c r="AN549" i="1"/>
  <c r="AN677" i="1"/>
  <c r="AN679" i="1"/>
  <c r="AN681" i="1"/>
  <c r="AN693" i="1"/>
  <c r="AN711" i="1"/>
  <c r="AN735" i="1"/>
  <c r="AN759" i="1"/>
  <c r="AN51" i="1"/>
  <c r="AN71" i="1"/>
  <c r="AN73" i="1"/>
  <c r="AN88" i="1"/>
  <c r="AN246" i="1"/>
  <c r="AN270" i="1"/>
  <c r="AN294" i="1"/>
  <c r="AN349" i="1"/>
  <c r="AN355" i="1"/>
  <c r="AN361" i="1"/>
  <c r="AN380" i="1"/>
  <c r="AN383" i="1"/>
  <c r="AN391" i="1"/>
  <c r="AN397" i="1"/>
  <c r="AN616" i="1"/>
  <c r="AN618" i="1"/>
  <c r="AN620" i="1"/>
  <c r="AN622" i="1"/>
  <c r="AN712" i="1"/>
  <c r="AN736" i="1"/>
  <c r="AN760" i="1"/>
  <c r="AN54" i="1"/>
  <c r="AN76" i="1"/>
  <c r="AN83" i="1"/>
  <c r="AN108" i="1"/>
  <c r="AN247" i="1"/>
  <c r="AN271" i="1"/>
  <c r="AN295" i="1"/>
  <c r="AN364" i="1"/>
  <c r="AN366" i="1"/>
  <c r="AN368" i="1"/>
  <c r="AN394" i="1"/>
  <c r="AN499" i="1"/>
  <c r="AN527" i="1"/>
  <c r="AN551" i="1"/>
  <c r="AN617" i="1"/>
  <c r="AN619" i="1"/>
  <c r="AN621" i="1"/>
  <c r="AN623" i="1"/>
  <c r="AN713" i="1"/>
  <c r="AN737" i="1"/>
  <c r="AN761" i="1"/>
  <c r="AN105" i="1"/>
  <c r="AN111" i="1"/>
  <c r="AN118" i="1"/>
  <c r="AN142" i="1"/>
  <c r="AN248" i="1"/>
  <c r="AN272" i="1"/>
  <c r="AN296" i="1"/>
  <c r="AN404" i="1"/>
  <c r="AN408" i="1"/>
  <c r="AN415" i="1"/>
  <c r="AN454" i="1"/>
  <c r="AN438" i="1"/>
  <c r="AN447" i="1"/>
  <c r="AN452" i="1"/>
  <c r="AN628" i="1"/>
  <c r="AN646" i="1"/>
  <c r="AN648" i="1"/>
  <c r="AN650" i="1"/>
  <c r="AN714" i="1"/>
  <c r="AN738" i="1"/>
  <c r="AN762" i="1"/>
  <c r="AN110" i="1"/>
  <c r="AN139" i="1"/>
  <c r="AN141" i="1"/>
  <c r="AN161" i="1"/>
  <c r="AN249" i="1"/>
  <c r="AN273" i="1"/>
  <c r="AN297" i="1"/>
  <c r="AN396" i="1"/>
  <c r="AN398" i="1"/>
  <c r="AN400" i="1"/>
  <c r="AN426" i="1"/>
  <c r="AN501" i="1"/>
  <c r="AN529" i="1"/>
  <c r="AN553" i="1"/>
  <c r="AN629" i="1"/>
  <c r="AN647" i="1"/>
  <c r="AN649" i="1"/>
  <c r="AN651" i="1"/>
  <c r="AN715" i="1"/>
  <c r="AN739" i="1"/>
  <c r="AN763" i="1"/>
  <c r="AN144" i="1"/>
  <c r="AN164" i="1"/>
  <c r="AN165" i="1"/>
  <c r="AN186" i="1"/>
  <c r="AN250" i="1"/>
  <c r="AN274" i="1"/>
  <c r="AN298" i="1"/>
  <c r="AN461" i="1"/>
  <c r="AN469" i="1"/>
  <c r="AN473" i="1"/>
  <c r="AN514" i="1"/>
  <c r="AN496" i="1"/>
  <c r="AN504" i="1"/>
  <c r="AN508" i="1"/>
  <c r="AN652" i="1"/>
  <c r="AN658" i="1"/>
  <c r="AN664" i="1"/>
  <c r="AN682" i="1"/>
  <c r="AN716" i="1"/>
  <c r="AN740" i="1"/>
  <c r="AN764" i="1"/>
  <c r="AN163" i="1"/>
  <c r="AN185" i="1"/>
  <c r="AN188" i="1"/>
  <c r="AN218" i="1"/>
  <c r="AN251" i="1"/>
  <c r="AN275" i="1"/>
  <c r="AN299" i="1"/>
  <c r="AN428" i="1"/>
  <c r="AN445" i="1"/>
  <c r="AN446" i="1"/>
  <c r="AN470" i="1"/>
  <c r="AN503" i="1"/>
  <c r="AN531" i="1"/>
  <c r="AN555" i="1"/>
  <c r="AN653" i="1"/>
  <c r="AN659" i="1"/>
  <c r="AN665" i="1"/>
  <c r="AN683" i="1"/>
  <c r="AN717" i="1"/>
  <c r="AN741" i="1"/>
  <c r="AN765" i="1"/>
  <c r="AN187" i="1"/>
  <c r="AN217" i="1"/>
  <c r="AN219" i="1"/>
  <c r="AN230" i="1"/>
  <c r="AN252" i="1"/>
  <c r="AN276" i="1"/>
  <c r="AN300" i="1"/>
  <c r="AN520" i="1"/>
  <c r="AN524" i="1"/>
  <c r="AN530" i="1"/>
  <c r="AN536" i="1"/>
  <c r="AN542" i="1"/>
  <c r="AN550" i="1"/>
  <c r="AN556" i="1"/>
  <c r="AN684" i="1"/>
  <c r="AN686" i="1"/>
  <c r="AN688" i="1"/>
  <c r="AN694" i="1"/>
  <c r="AN718" i="1"/>
  <c r="AN742" i="1"/>
  <c r="AN766" i="1"/>
  <c r="AN220" i="1"/>
  <c r="AN222" i="1"/>
  <c r="AN224" i="1"/>
  <c r="AN231" i="1"/>
  <c r="AN253" i="1"/>
  <c r="AN277" i="1"/>
  <c r="AN301" i="1"/>
  <c r="AN472" i="1"/>
  <c r="AN474" i="1"/>
  <c r="AN476" i="1"/>
  <c r="AN485" i="1"/>
  <c r="AN505" i="1"/>
  <c r="AN533" i="1"/>
  <c r="AN557" i="1"/>
  <c r="AN685" i="1"/>
  <c r="AN687" i="1"/>
  <c r="AN689" i="1"/>
  <c r="AN695" i="1"/>
  <c r="AN719" i="1"/>
  <c r="AN743" i="1"/>
  <c r="AN767" i="1"/>
  <c r="AO10" i="1"/>
  <c r="AO92" i="1"/>
  <c r="AO122" i="1"/>
  <c r="AO204" i="1"/>
  <c r="AO233" i="1"/>
  <c r="AO257" i="1"/>
  <c r="AO281" i="1"/>
  <c r="AO387" i="1"/>
  <c r="AO393" i="1"/>
  <c r="AO600" i="1"/>
  <c r="AO602" i="1"/>
  <c r="AO604" i="1"/>
  <c r="AO606" i="1"/>
  <c r="AO696" i="1"/>
  <c r="AO720" i="1"/>
  <c r="AO744" i="1"/>
  <c r="AO38" i="1"/>
  <c r="AO59" i="1"/>
  <c r="AO60" i="1"/>
  <c r="AO85" i="1"/>
  <c r="AO232" i="1"/>
  <c r="AO256" i="1"/>
  <c r="AO280" i="1"/>
  <c r="AO346" i="1"/>
  <c r="AO350" i="1"/>
  <c r="AO353" i="1"/>
  <c r="AO376" i="1"/>
  <c r="AO486" i="1"/>
  <c r="AO511" i="1"/>
  <c r="AO535" i="1"/>
  <c r="AO601" i="1"/>
  <c r="AO603" i="1"/>
  <c r="AO605" i="1"/>
  <c r="AO607" i="1"/>
  <c r="AO697" i="1"/>
  <c r="AO721" i="1"/>
  <c r="AO745" i="1"/>
  <c r="AO14" i="1"/>
  <c r="AO94" i="1"/>
  <c r="AO126" i="1"/>
  <c r="AO207" i="1"/>
  <c r="AO236" i="1"/>
  <c r="AO260" i="1"/>
  <c r="AO284" i="1"/>
  <c r="AO443" i="1"/>
  <c r="AO449" i="1"/>
  <c r="AO624" i="1"/>
  <c r="AO630" i="1"/>
  <c r="AO632" i="1"/>
  <c r="AO634" i="1"/>
  <c r="AO698" i="1"/>
  <c r="AO722" i="1"/>
  <c r="AO746" i="1"/>
  <c r="AO91" i="1"/>
  <c r="AO96" i="1"/>
  <c r="AO115" i="1"/>
  <c r="AO127" i="1"/>
  <c r="AO234" i="1"/>
  <c r="AO258" i="1"/>
  <c r="AO282" i="1"/>
  <c r="AO377" i="1"/>
  <c r="AO381" i="1"/>
  <c r="AO384" i="1"/>
  <c r="AO410" i="1"/>
  <c r="AO487" i="1"/>
  <c r="AO513" i="1"/>
  <c r="AO537" i="1"/>
  <c r="AO625" i="1"/>
  <c r="AO631" i="1"/>
  <c r="AO633" i="1"/>
  <c r="AO635" i="1"/>
  <c r="AO699" i="1"/>
  <c r="AO723" i="1"/>
  <c r="AO747" i="1"/>
  <c r="AO35" i="1"/>
  <c r="AO113" i="1"/>
  <c r="AO148" i="1"/>
  <c r="AO225" i="1"/>
  <c r="AO254" i="1"/>
  <c r="AO278" i="1"/>
  <c r="AO302" i="1"/>
  <c r="AO500" i="1"/>
  <c r="AO506" i="1"/>
  <c r="AO636" i="1"/>
  <c r="AO654" i="1"/>
  <c r="AO660" i="1"/>
  <c r="AO666" i="1"/>
  <c r="AO700" i="1"/>
  <c r="AO724" i="1"/>
  <c r="AO748" i="1"/>
  <c r="AO129" i="1"/>
  <c r="AO150" i="1"/>
  <c r="AO151" i="1"/>
  <c r="AO172" i="1"/>
  <c r="AO235" i="1"/>
  <c r="AO259" i="1"/>
  <c r="AO283" i="1"/>
  <c r="AO413" i="1"/>
  <c r="AO414" i="1"/>
  <c r="AO429" i="1"/>
  <c r="AO434" i="1"/>
  <c r="AO488" i="1"/>
  <c r="AO515" i="1"/>
  <c r="AO539" i="1"/>
  <c r="AO637" i="1"/>
  <c r="AO655" i="1"/>
  <c r="AO661" i="1"/>
  <c r="AO667" i="1"/>
  <c r="AO701" i="1"/>
  <c r="AO725" i="1"/>
  <c r="AO749" i="1"/>
  <c r="AO58" i="1"/>
  <c r="AO114" i="1"/>
  <c r="AO171" i="1"/>
  <c r="AO226" i="1"/>
  <c r="AO255" i="1"/>
  <c r="AO279" i="1"/>
  <c r="AO303" i="1"/>
  <c r="AO546" i="1"/>
  <c r="AO552" i="1"/>
  <c r="AO668" i="1"/>
  <c r="AO670" i="1"/>
  <c r="AO672" i="1"/>
  <c r="AO690" i="1"/>
  <c r="AO702" i="1"/>
  <c r="AO726" i="1"/>
  <c r="AO750" i="1"/>
  <c r="AO173" i="1"/>
  <c r="AO203" i="1"/>
  <c r="AO205" i="1"/>
  <c r="AO227" i="1"/>
  <c r="AO237" i="1"/>
  <c r="AO261" i="1"/>
  <c r="AO285" i="1"/>
  <c r="AO451" i="1"/>
  <c r="AO456" i="1"/>
  <c r="AO457" i="1"/>
  <c r="AO481" i="1"/>
  <c r="AO489" i="1"/>
  <c r="AO517" i="1"/>
  <c r="AO541" i="1"/>
  <c r="AO669" i="1"/>
  <c r="AO671" i="1"/>
  <c r="AO673" i="1"/>
  <c r="AO691" i="1"/>
  <c r="AO703" i="1"/>
  <c r="AO727" i="1"/>
  <c r="AO751" i="1"/>
  <c r="AO44" i="1"/>
  <c r="AO63" i="1"/>
  <c r="AO66" i="1"/>
  <c r="AO86" i="1"/>
  <c r="AO238" i="1"/>
  <c r="AO262" i="1"/>
  <c r="AO286" i="1"/>
  <c r="AO348" i="1"/>
  <c r="AO352" i="1"/>
  <c r="AO359" i="1"/>
  <c r="AO379" i="1"/>
  <c r="AO382" i="1"/>
  <c r="AO389" i="1"/>
  <c r="AO395" i="1"/>
  <c r="AO608" i="1"/>
  <c r="AO610" i="1"/>
  <c r="AO612" i="1"/>
  <c r="AO614" i="1"/>
  <c r="AO704" i="1"/>
  <c r="AO728" i="1"/>
  <c r="AO752" i="1"/>
  <c r="AO45" i="1"/>
  <c r="AO65" i="1"/>
  <c r="AO67" i="1"/>
  <c r="AO87" i="1"/>
  <c r="AO239" i="1"/>
  <c r="AO263" i="1"/>
  <c r="AO287" i="1"/>
  <c r="AO356" i="1"/>
  <c r="AO358" i="1"/>
  <c r="AO360" i="1"/>
  <c r="AO386" i="1"/>
  <c r="AO491" i="1"/>
  <c r="AO519" i="1"/>
  <c r="AO543" i="1"/>
  <c r="AO609" i="1"/>
  <c r="AO611" i="1"/>
  <c r="AO613" i="1"/>
  <c r="AO615" i="1"/>
  <c r="AO705" i="1"/>
  <c r="AO729" i="1"/>
  <c r="AO753" i="1"/>
  <c r="AO97" i="1"/>
  <c r="AO103" i="1"/>
  <c r="AO116" i="1"/>
  <c r="AO134" i="1"/>
  <c r="AO240" i="1"/>
  <c r="AO264" i="1"/>
  <c r="AO288" i="1"/>
  <c r="AO402" i="1"/>
  <c r="AO407" i="1"/>
  <c r="AO412" i="1"/>
  <c r="AO435" i="1"/>
  <c r="AO436" i="1"/>
  <c r="AO444" i="1"/>
  <c r="AO450" i="1"/>
  <c r="AO626" i="1"/>
  <c r="AO638" i="1"/>
  <c r="AO640" i="1"/>
  <c r="AO642" i="1"/>
  <c r="AO706" i="1"/>
  <c r="AO730" i="1"/>
  <c r="AO754" i="1"/>
  <c r="AO98" i="1"/>
  <c r="AO104" i="1"/>
  <c r="AO117" i="1"/>
  <c r="AO135" i="1"/>
  <c r="AO241" i="1"/>
  <c r="AO265" i="1"/>
  <c r="AO289" i="1"/>
  <c r="AO388" i="1"/>
  <c r="AO390" i="1"/>
  <c r="AO392" i="1"/>
  <c r="AO419" i="1"/>
  <c r="AO493" i="1"/>
  <c r="AO521" i="1"/>
  <c r="AO545" i="1"/>
  <c r="AO627" i="1"/>
  <c r="AO639" i="1"/>
  <c r="AO641" i="1"/>
  <c r="AO643" i="1"/>
  <c r="AO707" i="1"/>
  <c r="AO731" i="1"/>
  <c r="AO755" i="1"/>
  <c r="AO136" i="1"/>
  <c r="AO155" i="1"/>
  <c r="AO158" i="1"/>
  <c r="AO177" i="1"/>
  <c r="AO242" i="1"/>
  <c r="AO266" i="1"/>
  <c r="AO290" i="1"/>
  <c r="AO459" i="1"/>
  <c r="AO467" i="1"/>
  <c r="AO471" i="1"/>
  <c r="AO484" i="1"/>
  <c r="AO494" i="1"/>
  <c r="AO502" i="1"/>
  <c r="AO507" i="1"/>
  <c r="AO644" i="1"/>
  <c r="AO656" i="1"/>
  <c r="AO662" i="1"/>
  <c r="AO674" i="1"/>
  <c r="AO708" i="1"/>
  <c r="AO732" i="1"/>
  <c r="AO756" i="1"/>
  <c r="AO137" i="1"/>
  <c r="AO157" i="1"/>
  <c r="AO159" i="1"/>
  <c r="AO179" i="1"/>
  <c r="AO243" i="1"/>
  <c r="AO267" i="1"/>
  <c r="AO291" i="1"/>
  <c r="AO421" i="1"/>
  <c r="AO422" i="1"/>
  <c r="AO437" i="1"/>
  <c r="AO442" i="1"/>
  <c r="AO495" i="1"/>
  <c r="AO523" i="1"/>
  <c r="AO547" i="1"/>
  <c r="AO645" i="1"/>
  <c r="AO657" i="1"/>
  <c r="AO663" i="1"/>
  <c r="AO675" i="1"/>
  <c r="AO709" i="1"/>
  <c r="AO733" i="1"/>
  <c r="AO757" i="1"/>
  <c r="AO180" i="1"/>
  <c r="AO209" i="1"/>
  <c r="AO211" i="1"/>
  <c r="AO228" i="1"/>
  <c r="AO244" i="1"/>
  <c r="AO268" i="1"/>
  <c r="AO292" i="1"/>
  <c r="AO490" i="1"/>
  <c r="AO512" i="1"/>
  <c r="AO518" i="1"/>
  <c r="AO534" i="1"/>
  <c r="AO540" i="1"/>
  <c r="AO548" i="1"/>
  <c r="AO554" i="1"/>
  <c r="AO676" i="1"/>
  <c r="AO678" i="1"/>
  <c r="AO680" i="1"/>
  <c r="AO692" i="1"/>
  <c r="AO710" i="1"/>
  <c r="AO734" i="1"/>
  <c r="AO758" i="1"/>
  <c r="AO181" i="1"/>
  <c r="AO210" i="1"/>
  <c r="AO212" i="1"/>
  <c r="AO229" i="1"/>
  <c r="AO245" i="1"/>
  <c r="AO269" i="1"/>
  <c r="AO293" i="1"/>
  <c r="AO453" i="1"/>
  <c r="AO462" i="1"/>
  <c r="AO464" i="1"/>
  <c r="AO483" i="1"/>
  <c r="AO497" i="1"/>
  <c r="AO525" i="1"/>
  <c r="AO549" i="1"/>
  <c r="AO677" i="1"/>
  <c r="AO679" i="1"/>
  <c r="AO681" i="1"/>
  <c r="AO693" i="1"/>
  <c r="AO711" i="1"/>
  <c r="AO735" i="1"/>
  <c r="AO759" i="1"/>
  <c r="AO51" i="1"/>
  <c r="AO71" i="1"/>
  <c r="AO73" i="1"/>
  <c r="AO88" i="1"/>
  <c r="AO246" i="1"/>
  <c r="AO270" i="1"/>
  <c r="AO294" i="1"/>
  <c r="AO349" i="1"/>
  <c r="AO355" i="1"/>
  <c r="AO361" i="1"/>
  <c r="AO380" i="1"/>
  <c r="AO383" i="1"/>
  <c r="AO391" i="1"/>
  <c r="AO397" i="1"/>
  <c r="AO616" i="1"/>
  <c r="AO618" i="1"/>
  <c r="AO620" i="1"/>
  <c r="AO622" i="1"/>
  <c r="AO712" i="1"/>
  <c r="AO736" i="1"/>
  <c r="AO760" i="1"/>
  <c r="AO54" i="1"/>
  <c r="AO76" i="1"/>
  <c r="AO83" i="1"/>
  <c r="AO108" i="1"/>
  <c r="AO247" i="1"/>
  <c r="AO271" i="1"/>
  <c r="AO295" i="1"/>
  <c r="AO364" i="1"/>
  <c r="AO366" i="1"/>
  <c r="AO368" i="1"/>
  <c r="AO394" i="1"/>
  <c r="AO499" i="1"/>
  <c r="AO527" i="1"/>
  <c r="AO551" i="1"/>
  <c r="AO617" i="1"/>
  <c r="AO619" i="1"/>
  <c r="AO621" i="1"/>
  <c r="AO623" i="1"/>
  <c r="AO713" i="1"/>
  <c r="AO737" i="1"/>
  <c r="AO761" i="1"/>
  <c r="AO105" i="1"/>
  <c r="AO111" i="1"/>
  <c r="AO118" i="1"/>
  <c r="AO142" i="1"/>
  <c r="AO248" i="1"/>
  <c r="AO272" i="1"/>
  <c r="AO296" i="1"/>
  <c r="AO404" i="1"/>
  <c r="AO408" i="1"/>
  <c r="AO415" i="1"/>
  <c r="AO454" i="1"/>
  <c r="AO438" i="1"/>
  <c r="AO447" i="1"/>
  <c r="AO452" i="1"/>
  <c r="AO628" i="1"/>
  <c r="AO646" i="1"/>
  <c r="AO648" i="1"/>
  <c r="AO650" i="1"/>
  <c r="AO714" i="1"/>
  <c r="AO738" i="1"/>
  <c r="AO762" i="1"/>
  <c r="AO110" i="1"/>
  <c r="AO139" i="1"/>
  <c r="AO141" i="1"/>
  <c r="AO161" i="1"/>
  <c r="AO249" i="1"/>
  <c r="AO273" i="1"/>
  <c r="AO297" i="1"/>
  <c r="AO396" i="1"/>
  <c r="AO398" i="1"/>
  <c r="AO400" i="1"/>
  <c r="AO426" i="1"/>
  <c r="AO501" i="1"/>
  <c r="AO529" i="1"/>
  <c r="AO553" i="1"/>
  <c r="AO629" i="1"/>
  <c r="AO647" i="1"/>
  <c r="AO649" i="1"/>
  <c r="AO651" i="1"/>
  <c r="AO715" i="1"/>
  <c r="AO739" i="1"/>
  <c r="AO763" i="1"/>
  <c r="AO144" i="1"/>
  <c r="AO164" i="1"/>
  <c r="AO165" i="1"/>
  <c r="AO186" i="1"/>
  <c r="AO250" i="1"/>
  <c r="AO274" i="1"/>
  <c r="AO298" i="1"/>
  <c r="AO461" i="1"/>
  <c r="AO469" i="1"/>
  <c r="AO473" i="1"/>
  <c r="AO514" i="1"/>
  <c r="AO496" i="1"/>
  <c r="AO504" i="1"/>
  <c r="AO508" i="1"/>
  <c r="AO652" i="1"/>
  <c r="AO658" i="1"/>
  <c r="AO664" i="1"/>
  <c r="AO682" i="1"/>
  <c r="AO716" i="1"/>
  <c r="AO740" i="1"/>
  <c r="AO764" i="1"/>
  <c r="AO163" i="1"/>
  <c r="AO185" i="1"/>
  <c r="AO188" i="1"/>
  <c r="AO218" i="1"/>
  <c r="AO251" i="1"/>
  <c r="AO275" i="1"/>
  <c r="AO299" i="1"/>
  <c r="AO428" i="1"/>
  <c r="AO445" i="1"/>
  <c r="AO446" i="1"/>
  <c r="AO470" i="1"/>
  <c r="AO503" i="1"/>
  <c r="AO531" i="1"/>
  <c r="AO555" i="1"/>
  <c r="AO653" i="1"/>
  <c r="AO659" i="1"/>
  <c r="AO665" i="1"/>
  <c r="AO683" i="1"/>
  <c r="AO717" i="1"/>
  <c r="AO741" i="1"/>
  <c r="AO765" i="1"/>
  <c r="AO187" i="1"/>
  <c r="AO217" i="1"/>
  <c r="AO219" i="1"/>
  <c r="AO230" i="1"/>
  <c r="AO252" i="1"/>
  <c r="AO276" i="1"/>
  <c r="AO300" i="1"/>
  <c r="AO520" i="1"/>
  <c r="AO524" i="1"/>
  <c r="AO530" i="1"/>
  <c r="AO536" i="1"/>
  <c r="AO542" i="1"/>
  <c r="AO550" i="1"/>
  <c r="AO556" i="1"/>
  <c r="AO684" i="1"/>
  <c r="AO686" i="1"/>
  <c r="AO688" i="1"/>
  <c r="AO694" i="1"/>
  <c r="AO718" i="1"/>
  <c r="AO742" i="1"/>
  <c r="AO766" i="1"/>
  <c r="AO220" i="1"/>
  <c r="AO222" i="1"/>
  <c r="AO224" i="1"/>
  <c r="AO231" i="1"/>
  <c r="AO253" i="1"/>
  <c r="AO277" i="1"/>
  <c r="AO301" i="1"/>
  <c r="AO472" i="1"/>
  <c r="AO474" i="1"/>
  <c r="AO476" i="1"/>
  <c r="AO485" i="1"/>
  <c r="AO505" i="1"/>
  <c r="AO533" i="1"/>
  <c r="AO557" i="1"/>
  <c r="AO685" i="1"/>
  <c r="AO687" i="1"/>
  <c r="AO689" i="1"/>
  <c r="AO695" i="1"/>
  <c r="AO719" i="1"/>
  <c r="AO743" i="1"/>
  <c r="AO767" i="1"/>
  <c r="AP10" i="1"/>
  <c r="AP92" i="1"/>
  <c r="AP122" i="1"/>
  <c r="AP204" i="1"/>
  <c r="AP233" i="1"/>
  <c r="AP257" i="1"/>
  <c r="AP281" i="1"/>
  <c r="AP347" i="1"/>
  <c r="AP351" i="1"/>
  <c r="AP357" i="1"/>
  <c r="AP378" i="1"/>
  <c r="AP385" i="1"/>
  <c r="AP387" i="1"/>
  <c r="AP393" i="1"/>
  <c r="AP600" i="1"/>
  <c r="AP602" i="1"/>
  <c r="AP604" i="1"/>
  <c r="AP606" i="1"/>
  <c r="AP696" i="1"/>
  <c r="AP720" i="1"/>
  <c r="AP744" i="1"/>
  <c r="AP38" i="1"/>
  <c r="AP59" i="1"/>
  <c r="AP60" i="1"/>
  <c r="AP85" i="1"/>
  <c r="AP232" i="1"/>
  <c r="AP256" i="1"/>
  <c r="AP280" i="1"/>
  <c r="AP346" i="1"/>
  <c r="AP350" i="1"/>
  <c r="AP353" i="1"/>
  <c r="AP376" i="1"/>
  <c r="AP486" i="1"/>
  <c r="AP511" i="1"/>
  <c r="AP535" i="1"/>
  <c r="AP601" i="1"/>
  <c r="AP603" i="1"/>
  <c r="AP605" i="1"/>
  <c r="AP607" i="1"/>
  <c r="AP697" i="1"/>
  <c r="AP721" i="1"/>
  <c r="AP745" i="1"/>
  <c r="AP14" i="1"/>
  <c r="AP94" i="1"/>
  <c r="AP126" i="1"/>
  <c r="AP207" i="1"/>
  <c r="AP236" i="1"/>
  <c r="AP260" i="1"/>
  <c r="AP284" i="1"/>
  <c r="AP399" i="1"/>
  <c r="AP406" i="1"/>
  <c r="AP411" i="1"/>
  <c r="AP430" i="1"/>
  <c r="AP440" i="1"/>
  <c r="AP443" i="1"/>
  <c r="AP449" i="1"/>
  <c r="AP624" i="1"/>
  <c r="AP630" i="1"/>
  <c r="AP632" i="1"/>
  <c r="AP634" i="1"/>
  <c r="AP698" i="1"/>
  <c r="AP722" i="1"/>
  <c r="AP746" i="1"/>
  <c r="AP91" i="1"/>
  <c r="AP96" i="1"/>
  <c r="AP115" i="1"/>
  <c r="AP127" i="1"/>
  <c r="AP234" i="1"/>
  <c r="AP258" i="1"/>
  <c r="AP282" i="1"/>
  <c r="AP377" i="1"/>
  <c r="AP381" i="1"/>
  <c r="AP384" i="1"/>
  <c r="AP410" i="1"/>
  <c r="AP487" i="1"/>
  <c r="AP513" i="1"/>
  <c r="AP537" i="1"/>
  <c r="AP625" i="1"/>
  <c r="AP631" i="1"/>
  <c r="AP633" i="1"/>
  <c r="AP635" i="1"/>
  <c r="AP699" i="1"/>
  <c r="AP723" i="1"/>
  <c r="AP747" i="1"/>
  <c r="AP35" i="1"/>
  <c r="AP113" i="1"/>
  <c r="AP148" i="1"/>
  <c r="AP225" i="1"/>
  <c r="AP254" i="1"/>
  <c r="AP278" i="1"/>
  <c r="AP302" i="1"/>
  <c r="AP432" i="1"/>
  <c r="AP463" i="1"/>
  <c r="AP465" i="1"/>
  <c r="AP492" i="1"/>
  <c r="AP498" i="1"/>
  <c r="AP500" i="1"/>
  <c r="AP506" i="1"/>
  <c r="AP636" i="1"/>
  <c r="AP654" i="1"/>
  <c r="AP660" i="1"/>
  <c r="AP666" i="1"/>
  <c r="AP700" i="1"/>
  <c r="AP724" i="1"/>
  <c r="AP748" i="1"/>
  <c r="AP129" i="1"/>
  <c r="AP150" i="1"/>
  <c r="AP151" i="1"/>
  <c r="AP172" i="1"/>
  <c r="AP235" i="1"/>
  <c r="AP259" i="1"/>
  <c r="AP283" i="1"/>
  <c r="AP413" i="1"/>
  <c r="AP414" i="1"/>
  <c r="AP429" i="1"/>
  <c r="AP434" i="1"/>
  <c r="AP488" i="1"/>
  <c r="AP515" i="1"/>
  <c r="AP539" i="1"/>
  <c r="AP637" i="1"/>
  <c r="AP655" i="1"/>
  <c r="AP661" i="1"/>
  <c r="AP667" i="1"/>
  <c r="AP701" i="1"/>
  <c r="AP725" i="1"/>
  <c r="AP749" i="1"/>
  <c r="AP58" i="1"/>
  <c r="AP114" i="1"/>
  <c r="AP171" i="1"/>
  <c r="AP226" i="1"/>
  <c r="AP255" i="1"/>
  <c r="AP279" i="1"/>
  <c r="AP303" i="1"/>
  <c r="AP509" i="1"/>
  <c r="AP510" i="1"/>
  <c r="AP516" i="1"/>
  <c r="AP538" i="1"/>
  <c r="AP544" i="1"/>
  <c r="AP546" i="1"/>
  <c r="AP552" i="1"/>
  <c r="AP668" i="1"/>
  <c r="AP670" i="1"/>
  <c r="AP672" i="1"/>
  <c r="AP690" i="1"/>
  <c r="AP702" i="1"/>
  <c r="AP726" i="1"/>
  <c r="AP750" i="1"/>
  <c r="AP173" i="1"/>
  <c r="AP203" i="1"/>
  <c r="AP205" i="1"/>
  <c r="AP227" i="1"/>
  <c r="AP237" i="1"/>
  <c r="AP261" i="1"/>
  <c r="AP285" i="1"/>
  <c r="AP451" i="1"/>
  <c r="AP456" i="1"/>
  <c r="AP457" i="1"/>
  <c r="AP481" i="1"/>
  <c r="AP489" i="1"/>
  <c r="AP517" i="1"/>
  <c r="AP541" i="1"/>
  <c r="AP669" i="1"/>
  <c r="AP671" i="1"/>
  <c r="AP673" i="1"/>
  <c r="AP691" i="1"/>
  <c r="AP703" i="1"/>
  <c r="AP727" i="1"/>
  <c r="AP751" i="1"/>
  <c r="AP44" i="1"/>
  <c r="AP63" i="1"/>
  <c r="AP66" i="1"/>
  <c r="AP86" i="1"/>
  <c r="AP238" i="1"/>
  <c r="AP262" i="1"/>
  <c r="AP286" i="1"/>
  <c r="AP348" i="1"/>
  <c r="AP352" i="1"/>
  <c r="AP359" i="1"/>
  <c r="AP379" i="1"/>
  <c r="AP382" i="1"/>
  <c r="AP389" i="1"/>
  <c r="AP395" i="1"/>
  <c r="AP608" i="1"/>
  <c r="AP610" i="1"/>
  <c r="AP612" i="1"/>
  <c r="AP614" i="1"/>
  <c r="AP704" i="1"/>
  <c r="AP728" i="1"/>
  <c r="AP752" i="1"/>
  <c r="AP45" i="1"/>
  <c r="AP65" i="1"/>
  <c r="AP67" i="1"/>
  <c r="AP87" i="1"/>
  <c r="AP239" i="1"/>
  <c r="AP263" i="1"/>
  <c r="AP287" i="1"/>
  <c r="AP356" i="1"/>
  <c r="AP358" i="1"/>
  <c r="AP360" i="1"/>
  <c r="AP386" i="1"/>
  <c r="AP491" i="1"/>
  <c r="AP519" i="1"/>
  <c r="AP543" i="1"/>
  <c r="AP609" i="1"/>
  <c r="AP611" i="1"/>
  <c r="AP613" i="1"/>
  <c r="AP615" i="1"/>
  <c r="AP705" i="1"/>
  <c r="AP729" i="1"/>
  <c r="AP753" i="1"/>
  <c r="AP97" i="1"/>
  <c r="AP103" i="1"/>
  <c r="AP116" i="1"/>
  <c r="AP134" i="1"/>
  <c r="AP240" i="1"/>
  <c r="AP264" i="1"/>
  <c r="AP288" i="1"/>
  <c r="AP402" i="1"/>
  <c r="AP407" i="1"/>
  <c r="AP412" i="1"/>
  <c r="AP435" i="1"/>
  <c r="AP436" i="1"/>
  <c r="AP444" i="1"/>
  <c r="AP450" i="1"/>
  <c r="AP626" i="1"/>
  <c r="AP638" i="1"/>
  <c r="AP640" i="1"/>
  <c r="AP642" i="1"/>
  <c r="AP706" i="1"/>
  <c r="AP730" i="1"/>
  <c r="AP754" i="1"/>
  <c r="AP98" i="1"/>
  <c r="AP104" i="1"/>
  <c r="AP117" i="1"/>
  <c r="AP135" i="1"/>
  <c r="AP241" i="1"/>
  <c r="AP265" i="1"/>
  <c r="AP289" i="1"/>
  <c r="AP388" i="1"/>
  <c r="AP390" i="1"/>
  <c r="AP392" i="1"/>
  <c r="AP419" i="1"/>
  <c r="AP493" i="1"/>
  <c r="AP521" i="1"/>
  <c r="AP545" i="1"/>
  <c r="AP627" i="1"/>
  <c r="AP639" i="1"/>
  <c r="AP641" i="1"/>
  <c r="AP643" i="1"/>
  <c r="AP707" i="1"/>
  <c r="AP731" i="1"/>
  <c r="AP755" i="1"/>
  <c r="AP136" i="1"/>
  <c r="AP155" i="1"/>
  <c r="AP158" i="1"/>
  <c r="AP177" i="1"/>
  <c r="AP242" i="1"/>
  <c r="AP266" i="1"/>
  <c r="AP290" i="1"/>
  <c r="AP459" i="1"/>
  <c r="AP467" i="1"/>
  <c r="AP471" i="1"/>
  <c r="AP484" i="1"/>
  <c r="AP494" i="1"/>
  <c r="AP502" i="1"/>
  <c r="AP507" i="1"/>
  <c r="AP644" i="1"/>
  <c r="AP656" i="1"/>
  <c r="AP662" i="1"/>
  <c r="AP674" i="1"/>
  <c r="AP708" i="1"/>
  <c r="AP732" i="1"/>
  <c r="AP756" i="1"/>
  <c r="AP137" i="1"/>
  <c r="AP157" i="1"/>
  <c r="AP159" i="1"/>
  <c r="AP179" i="1"/>
  <c r="AP243" i="1"/>
  <c r="AP267" i="1"/>
  <c r="AP291" i="1"/>
  <c r="AP421" i="1"/>
  <c r="AP422" i="1"/>
  <c r="AP437" i="1"/>
  <c r="AP442" i="1"/>
  <c r="AP495" i="1"/>
  <c r="AP523" i="1"/>
  <c r="AP547" i="1"/>
  <c r="AP645" i="1"/>
  <c r="AP657" i="1"/>
  <c r="AP663" i="1"/>
  <c r="AP675" i="1"/>
  <c r="AP709" i="1"/>
  <c r="AP733" i="1"/>
  <c r="AP757" i="1"/>
  <c r="AP180" i="1"/>
  <c r="AP209" i="1"/>
  <c r="AP211" i="1"/>
  <c r="AP228" i="1"/>
  <c r="AP244" i="1"/>
  <c r="AP268" i="1"/>
  <c r="AP292" i="1"/>
  <c r="AP490" i="1"/>
  <c r="AP512" i="1"/>
  <c r="AP518" i="1"/>
  <c r="AP534" i="1"/>
  <c r="AP540" i="1"/>
  <c r="AP548" i="1"/>
  <c r="AP554" i="1"/>
  <c r="AP676" i="1"/>
  <c r="AP678" i="1"/>
  <c r="AP680" i="1"/>
  <c r="AP692" i="1"/>
  <c r="AP710" i="1"/>
  <c r="AP734" i="1"/>
  <c r="AP758" i="1"/>
  <c r="AP181" i="1"/>
  <c r="AP210" i="1"/>
  <c r="AP212" i="1"/>
  <c r="AP229" i="1"/>
  <c r="AP245" i="1"/>
  <c r="AP269" i="1"/>
  <c r="AP293" i="1"/>
  <c r="AP453" i="1"/>
  <c r="AP462" i="1"/>
  <c r="AP464" i="1"/>
  <c r="AP483" i="1"/>
  <c r="AP497" i="1"/>
  <c r="AP525" i="1"/>
  <c r="AP549" i="1"/>
  <c r="AP677" i="1"/>
  <c r="AP679" i="1"/>
  <c r="AP681" i="1"/>
  <c r="AP693" i="1"/>
  <c r="AP711" i="1"/>
  <c r="AP735" i="1"/>
  <c r="AP759" i="1"/>
  <c r="AP51" i="1"/>
  <c r="AP71" i="1"/>
  <c r="AP73" i="1"/>
  <c r="AP88" i="1"/>
  <c r="AP246" i="1"/>
  <c r="AP270" i="1"/>
  <c r="AP294" i="1"/>
  <c r="AP349" i="1"/>
  <c r="AP355" i="1"/>
  <c r="AP361" i="1"/>
  <c r="AP380" i="1"/>
  <c r="AP383" i="1"/>
  <c r="AP391" i="1"/>
  <c r="AP397" i="1"/>
  <c r="AP616" i="1"/>
  <c r="AP618" i="1"/>
  <c r="AP620" i="1"/>
  <c r="AP622" i="1"/>
  <c r="AP712" i="1"/>
  <c r="AP736" i="1"/>
  <c r="AP760" i="1"/>
  <c r="AP54" i="1"/>
  <c r="AP76" i="1"/>
  <c r="AP83" i="1"/>
  <c r="AP108" i="1"/>
  <c r="AP247" i="1"/>
  <c r="AP271" i="1"/>
  <c r="AP295" i="1"/>
  <c r="AP364" i="1"/>
  <c r="AP366" i="1"/>
  <c r="AP368" i="1"/>
  <c r="AP394" i="1"/>
  <c r="AP499" i="1"/>
  <c r="AP527" i="1"/>
  <c r="AP551" i="1"/>
  <c r="AP617" i="1"/>
  <c r="AP619" i="1"/>
  <c r="AP621" i="1"/>
  <c r="AP623" i="1"/>
  <c r="AP713" i="1"/>
  <c r="AP737" i="1"/>
  <c r="AP761" i="1"/>
  <c r="AP105" i="1"/>
  <c r="AP111" i="1"/>
  <c r="AP118" i="1"/>
  <c r="AP142" i="1"/>
  <c r="AP248" i="1"/>
  <c r="AP272" i="1"/>
  <c r="AP296" i="1"/>
  <c r="AP404" i="1"/>
  <c r="AP408" i="1"/>
  <c r="AP415" i="1"/>
  <c r="AP454" i="1"/>
  <c r="AP438" i="1"/>
  <c r="AP447" i="1"/>
  <c r="AP452" i="1"/>
  <c r="AP628" i="1"/>
  <c r="AP646" i="1"/>
  <c r="AP648" i="1"/>
  <c r="AP650" i="1"/>
  <c r="AP714" i="1"/>
  <c r="AP738" i="1"/>
  <c r="AP762" i="1"/>
  <c r="AP110" i="1"/>
  <c r="AP139" i="1"/>
  <c r="AP141" i="1"/>
  <c r="AP161" i="1"/>
  <c r="AP249" i="1"/>
  <c r="AP273" i="1"/>
  <c r="AP297" i="1"/>
  <c r="AP396" i="1"/>
  <c r="AP398" i="1"/>
  <c r="AP400" i="1"/>
  <c r="AP426" i="1"/>
  <c r="AP501" i="1"/>
  <c r="AP529" i="1"/>
  <c r="AP553" i="1"/>
  <c r="AP629" i="1"/>
  <c r="AP647" i="1"/>
  <c r="AP649" i="1"/>
  <c r="AP651" i="1"/>
  <c r="AP715" i="1"/>
  <c r="AP739" i="1"/>
  <c r="AP763" i="1"/>
  <c r="AP144" i="1"/>
  <c r="AP164" i="1"/>
  <c r="AP165" i="1"/>
  <c r="AP186" i="1"/>
  <c r="AP250" i="1"/>
  <c r="AP274" i="1"/>
  <c r="AP298" i="1"/>
  <c r="AP461" i="1"/>
  <c r="AP469" i="1"/>
  <c r="AP473" i="1"/>
  <c r="AP514" i="1"/>
  <c r="AP496" i="1"/>
  <c r="AP504" i="1"/>
  <c r="AP508" i="1"/>
  <c r="AP652" i="1"/>
  <c r="AP658" i="1"/>
  <c r="AP664" i="1"/>
  <c r="AP682" i="1"/>
  <c r="AP716" i="1"/>
  <c r="AP740" i="1"/>
  <c r="AP764" i="1"/>
  <c r="AP163" i="1"/>
  <c r="AP185" i="1"/>
  <c r="AP188" i="1"/>
  <c r="AP218" i="1"/>
  <c r="AP251" i="1"/>
  <c r="AP275" i="1"/>
  <c r="AP299" i="1"/>
  <c r="AP428" i="1"/>
  <c r="AP445" i="1"/>
  <c r="AP446" i="1"/>
  <c r="AP470" i="1"/>
  <c r="AP503" i="1"/>
  <c r="AP531" i="1"/>
  <c r="AP555" i="1"/>
  <c r="AP653" i="1"/>
  <c r="AP659" i="1"/>
  <c r="AP665" i="1"/>
  <c r="AP683" i="1"/>
  <c r="AP717" i="1"/>
  <c r="AP741" i="1"/>
  <c r="AP765" i="1"/>
  <c r="AP187" i="1"/>
  <c r="AP217" i="1"/>
  <c r="AP219" i="1"/>
  <c r="AP230" i="1"/>
  <c r="AP252" i="1"/>
  <c r="AP276" i="1"/>
  <c r="AP300" i="1"/>
  <c r="AP520" i="1"/>
  <c r="AP524" i="1"/>
  <c r="AP530" i="1"/>
  <c r="AP536" i="1"/>
  <c r="AP542" i="1"/>
  <c r="AP550" i="1"/>
  <c r="AP556" i="1"/>
  <c r="AP684" i="1"/>
  <c r="AP686" i="1"/>
  <c r="AP688" i="1"/>
  <c r="AP694" i="1"/>
  <c r="AP718" i="1"/>
  <c r="AP742" i="1"/>
  <c r="AP766" i="1"/>
  <c r="AP220" i="1"/>
  <c r="AP222" i="1"/>
  <c r="AP224" i="1"/>
  <c r="AP231" i="1"/>
  <c r="AP253" i="1"/>
  <c r="AP277" i="1"/>
  <c r="AP301" i="1"/>
  <c r="AP472" i="1"/>
  <c r="AP474" i="1"/>
  <c r="AP476" i="1"/>
  <c r="AP485" i="1"/>
  <c r="AP505" i="1"/>
  <c r="AP533" i="1"/>
  <c r="AP557" i="1"/>
  <c r="AP685" i="1"/>
  <c r="AP687" i="1"/>
  <c r="AP689" i="1"/>
  <c r="AP695" i="1"/>
  <c r="AP719" i="1"/>
  <c r="AP743" i="1"/>
  <c r="AP767" i="1"/>
  <c r="AQ10" i="1"/>
  <c r="AQ92" i="1"/>
  <c r="AQ122" i="1"/>
  <c r="AQ204" i="1"/>
  <c r="AQ233" i="1"/>
  <c r="AS233" i="1" s="1"/>
  <c r="AQ257" i="1"/>
  <c r="AS257" i="1" s="1"/>
  <c r="AQ281" i="1"/>
  <c r="AS281" i="1" s="1"/>
  <c r="AQ347" i="1"/>
  <c r="AS347" i="1" s="1"/>
  <c r="AQ351" i="1"/>
  <c r="AS351" i="1" s="1"/>
  <c r="AQ357" i="1"/>
  <c r="AS357" i="1" s="1"/>
  <c r="AQ378" i="1"/>
  <c r="AS378" i="1" s="1"/>
  <c r="AQ385" i="1"/>
  <c r="AS385" i="1" s="1"/>
  <c r="AQ387" i="1"/>
  <c r="AS387" i="1" s="1"/>
  <c r="AQ393" i="1"/>
  <c r="AS393" i="1" s="1"/>
  <c r="AQ600" i="1"/>
  <c r="AS600" i="1" s="1"/>
  <c r="AQ602" i="1"/>
  <c r="AS602" i="1" s="1"/>
  <c r="AQ604" i="1"/>
  <c r="AS604" i="1" s="1"/>
  <c r="AQ606" i="1"/>
  <c r="AS606" i="1" s="1"/>
  <c r="AQ696" i="1"/>
  <c r="AS696" i="1" s="1"/>
  <c r="AQ720" i="1"/>
  <c r="AS720" i="1" s="1"/>
  <c r="AQ744" i="1"/>
  <c r="AS744" i="1" s="1"/>
  <c r="AQ38" i="1"/>
  <c r="AS38" i="1" s="1"/>
  <c r="AQ59" i="1"/>
  <c r="AS59" i="1" s="1"/>
  <c r="AQ60" i="1"/>
  <c r="AS60" i="1" s="1"/>
  <c r="AQ85" i="1"/>
  <c r="AS85" i="1" s="1"/>
  <c r="AQ232" i="1"/>
  <c r="AS232" i="1" s="1"/>
  <c r="AQ256" i="1"/>
  <c r="AS256" i="1" s="1"/>
  <c r="AQ280" i="1"/>
  <c r="AS280" i="1" s="1"/>
  <c r="AQ346" i="1"/>
  <c r="AS346" i="1" s="1"/>
  <c r="AQ350" i="1"/>
  <c r="AS350" i="1" s="1"/>
  <c r="AQ353" i="1"/>
  <c r="AS353" i="1" s="1"/>
  <c r="AQ376" i="1"/>
  <c r="AS376" i="1" s="1"/>
  <c r="AQ486" i="1"/>
  <c r="AS486" i="1" s="1"/>
  <c r="AQ511" i="1"/>
  <c r="AS511" i="1" s="1"/>
  <c r="AQ535" i="1"/>
  <c r="AS535" i="1" s="1"/>
  <c r="AQ601" i="1"/>
  <c r="AS601" i="1" s="1"/>
  <c r="AQ603" i="1"/>
  <c r="AS603" i="1" s="1"/>
  <c r="AQ605" i="1"/>
  <c r="AS605" i="1" s="1"/>
  <c r="AQ607" i="1"/>
  <c r="AS607" i="1" s="1"/>
  <c r="AQ697" i="1"/>
  <c r="AS697" i="1" s="1"/>
  <c r="AQ721" i="1"/>
  <c r="AS721" i="1" s="1"/>
  <c r="AQ745" i="1"/>
  <c r="AS745" i="1" s="1"/>
  <c r="AQ14" i="1"/>
  <c r="AS14" i="1" s="1"/>
  <c r="AQ94" i="1"/>
  <c r="AS94" i="1" s="1"/>
  <c r="AQ126" i="1"/>
  <c r="AS126" i="1" s="1"/>
  <c r="AQ207" i="1"/>
  <c r="AS207" i="1" s="1"/>
  <c r="AQ236" i="1"/>
  <c r="AS236" i="1" s="1"/>
  <c r="AQ260" i="1"/>
  <c r="AS260" i="1" s="1"/>
  <c r="AQ284" i="1"/>
  <c r="AS284" i="1" s="1"/>
  <c r="AQ399" i="1"/>
  <c r="AS399" i="1" s="1"/>
  <c r="AQ406" i="1"/>
  <c r="AS406" i="1" s="1"/>
  <c r="AQ411" i="1"/>
  <c r="AS411" i="1" s="1"/>
  <c r="AQ430" i="1"/>
  <c r="AS430" i="1" s="1"/>
  <c r="AQ440" i="1"/>
  <c r="AS440" i="1" s="1"/>
  <c r="AQ443" i="1"/>
  <c r="AS443" i="1" s="1"/>
  <c r="AQ449" i="1"/>
  <c r="AS449" i="1" s="1"/>
  <c r="AQ624" i="1"/>
  <c r="AS624" i="1" s="1"/>
  <c r="AQ630" i="1"/>
  <c r="AS630" i="1" s="1"/>
  <c r="AQ632" i="1"/>
  <c r="AS632" i="1" s="1"/>
  <c r="AQ634" i="1"/>
  <c r="AS634" i="1" s="1"/>
  <c r="AQ698" i="1"/>
  <c r="AS698" i="1" s="1"/>
  <c r="AQ722" i="1"/>
  <c r="AS722" i="1" s="1"/>
  <c r="AQ746" i="1"/>
  <c r="AS746" i="1" s="1"/>
  <c r="AQ91" i="1"/>
  <c r="AS91" i="1" s="1"/>
  <c r="AQ96" i="1"/>
  <c r="AS96" i="1" s="1"/>
  <c r="AQ115" i="1"/>
  <c r="AS115" i="1" s="1"/>
  <c r="AQ127" i="1"/>
  <c r="AS127" i="1" s="1"/>
  <c r="AQ234" i="1"/>
  <c r="AS234" i="1" s="1"/>
  <c r="AQ258" i="1"/>
  <c r="AS258" i="1" s="1"/>
  <c r="AQ282" i="1"/>
  <c r="AS282" i="1" s="1"/>
  <c r="AQ377" i="1"/>
  <c r="AS377" i="1" s="1"/>
  <c r="AQ381" i="1"/>
  <c r="AS381" i="1" s="1"/>
  <c r="AQ384" i="1"/>
  <c r="AS384" i="1" s="1"/>
  <c r="AQ410" i="1"/>
  <c r="AS410" i="1" s="1"/>
  <c r="AQ487" i="1"/>
  <c r="AS487" i="1" s="1"/>
  <c r="AQ513" i="1"/>
  <c r="AS513" i="1" s="1"/>
  <c r="AQ537" i="1"/>
  <c r="AS537" i="1" s="1"/>
  <c r="AQ625" i="1"/>
  <c r="AS625" i="1" s="1"/>
  <c r="AQ631" i="1"/>
  <c r="AS631" i="1" s="1"/>
  <c r="AQ633" i="1"/>
  <c r="AS633" i="1" s="1"/>
  <c r="AQ635" i="1"/>
  <c r="AS635" i="1" s="1"/>
  <c r="AQ699" i="1"/>
  <c r="AS699" i="1" s="1"/>
  <c r="AQ723" i="1"/>
  <c r="AS723" i="1" s="1"/>
  <c r="AQ747" i="1"/>
  <c r="AS747" i="1" s="1"/>
  <c r="AQ35" i="1"/>
  <c r="AS35" i="1" s="1"/>
  <c r="AQ113" i="1"/>
  <c r="AS113" i="1" s="1"/>
  <c r="AQ148" i="1"/>
  <c r="AS148" i="1" s="1"/>
  <c r="AQ225" i="1"/>
  <c r="AS225" i="1" s="1"/>
  <c r="AQ254" i="1"/>
  <c r="AS254" i="1" s="1"/>
  <c r="AQ278" i="1"/>
  <c r="AS278" i="1" s="1"/>
  <c r="AQ302" i="1"/>
  <c r="AS302" i="1" s="1"/>
  <c r="AQ432" i="1"/>
  <c r="AS432" i="1" s="1"/>
  <c r="AQ463" i="1"/>
  <c r="AS463" i="1" s="1"/>
  <c r="AQ465" i="1"/>
  <c r="AS465" i="1" s="1"/>
  <c r="AQ492" i="1"/>
  <c r="AS492" i="1" s="1"/>
  <c r="AQ498" i="1"/>
  <c r="AS498" i="1" s="1"/>
  <c r="AQ500" i="1"/>
  <c r="AS500" i="1" s="1"/>
  <c r="AQ506" i="1"/>
  <c r="AS506" i="1" s="1"/>
  <c r="AQ636" i="1"/>
  <c r="AS636" i="1" s="1"/>
  <c r="AQ654" i="1"/>
  <c r="AS654" i="1" s="1"/>
  <c r="AQ660" i="1"/>
  <c r="AS660" i="1" s="1"/>
  <c r="AQ666" i="1"/>
  <c r="AS666" i="1" s="1"/>
  <c r="AQ700" i="1"/>
  <c r="AS700" i="1" s="1"/>
  <c r="AQ724" i="1"/>
  <c r="AS724" i="1" s="1"/>
  <c r="AQ748" i="1"/>
  <c r="AS748" i="1" s="1"/>
  <c r="AQ129" i="1"/>
  <c r="AS129" i="1" s="1"/>
  <c r="AQ150" i="1"/>
  <c r="AS150" i="1" s="1"/>
  <c r="AQ151" i="1"/>
  <c r="AS151" i="1" s="1"/>
  <c r="AQ172" i="1"/>
  <c r="AS172" i="1" s="1"/>
  <c r="AQ235" i="1"/>
  <c r="AS235" i="1" s="1"/>
  <c r="AQ259" i="1"/>
  <c r="AS259" i="1" s="1"/>
  <c r="AQ283" i="1"/>
  <c r="AS283" i="1" s="1"/>
  <c r="AQ413" i="1"/>
  <c r="AS413" i="1" s="1"/>
  <c r="AQ414" i="1"/>
  <c r="AS414" i="1" s="1"/>
  <c r="AQ429" i="1"/>
  <c r="AS429" i="1" s="1"/>
  <c r="AQ434" i="1"/>
  <c r="AS434" i="1" s="1"/>
  <c r="AQ488" i="1"/>
  <c r="AS488" i="1" s="1"/>
  <c r="AQ515" i="1"/>
  <c r="AS515" i="1" s="1"/>
  <c r="AQ539" i="1"/>
  <c r="AS539" i="1" s="1"/>
  <c r="AQ637" i="1"/>
  <c r="AS637" i="1" s="1"/>
  <c r="AQ655" i="1"/>
  <c r="AS655" i="1" s="1"/>
  <c r="AQ661" i="1"/>
  <c r="AS661" i="1" s="1"/>
  <c r="AQ667" i="1"/>
  <c r="AS667" i="1" s="1"/>
  <c r="AQ701" i="1"/>
  <c r="AS701" i="1" s="1"/>
  <c r="AQ725" i="1"/>
  <c r="AS725" i="1" s="1"/>
  <c r="AQ749" i="1"/>
  <c r="AS749" i="1" s="1"/>
  <c r="AQ58" i="1"/>
  <c r="AS58" i="1" s="1"/>
  <c r="AQ114" i="1"/>
  <c r="AS114" i="1" s="1"/>
  <c r="AQ171" i="1"/>
  <c r="AS171" i="1" s="1"/>
  <c r="AQ226" i="1"/>
  <c r="AS226" i="1" s="1"/>
  <c r="AQ255" i="1"/>
  <c r="AS255" i="1" s="1"/>
  <c r="AQ279" i="1"/>
  <c r="AS279" i="1" s="1"/>
  <c r="AQ303" i="1"/>
  <c r="AS303" i="1" s="1"/>
  <c r="AQ509" i="1"/>
  <c r="AS509" i="1" s="1"/>
  <c r="AQ510" i="1"/>
  <c r="AS510" i="1" s="1"/>
  <c r="AQ516" i="1"/>
  <c r="AS516" i="1" s="1"/>
  <c r="AQ538" i="1"/>
  <c r="AS538" i="1" s="1"/>
  <c r="AQ544" i="1"/>
  <c r="AS544" i="1" s="1"/>
  <c r="AQ546" i="1"/>
  <c r="AS546" i="1" s="1"/>
  <c r="AQ552" i="1"/>
  <c r="AS552" i="1" s="1"/>
  <c r="AQ668" i="1"/>
  <c r="AS668" i="1" s="1"/>
  <c r="AQ670" i="1"/>
  <c r="AS670" i="1" s="1"/>
  <c r="AQ672" i="1"/>
  <c r="AS672" i="1" s="1"/>
  <c r="AQ690" i="1"/>
  <c r="AS690" i="1" s="1"/>
  <c r="AQ702" i="1"/>
  <c r="AS702" i="1" s="1"/>
  <c r="AQ726" i="1"/>
  <c r="AS726" i="1" s="1"/>
  <c r="AQ750" i="1"/>
  <c r="AS750" i="1" s="1"/>
  <c r="AQ173" i="1"/>
  <c r="AS173" i="1" s="1"/>
  <c r="AQ203" i="1"/>
  <c r="AS203" i="1" s="1"/>
  <c r="AQ205" i="1"/>
  <c r="AS205" i="1" s="1"/>
  <c r="AQ227" i="1"/>
  <c r="AS227" i="1" s="1"/>
  <c r="AQ237" i="1"/>
  <c r="AS237" i="1" s="1"/>
  <c r="AQ261" i="1"/>
  <c r="AS261" i="1" s="1"/>
  <c r="AQ285" i="1"/>
  <c r="AS285" i="1" s="1"/>
  <c r="AQ451" i="1"/>
  <c r="AS451" i="1" s="1"/>
  <c r="AQ456" i="1"/>
  <c r="AS456" i="1" s="1"/>
  <c r="AQ457" i="1"/>
  <c r="AS457" i="1" s="1"/>
  <c r="AQ481" i="1"/>
  <c r="AS481" i="1" s="1"/>
  <c r="AQ489" i="1"/>
  <c r="AS489" i="1" s="1"/>
  <c r="AQ517" i="1"/>
  <c r="AS517" i="1" s="1"/>
  <c r="AQ541" i="1"/>
  <c r="AS541" i="1" s="1"/>
  <c r="AQ669" i="1"/>
  <c r="AS669" i="1" s="1"/>
  <c r="AQ671" i="1"/>
  <c r="AS671" i="1" s="1"/>
  <c r="AQ673" i="1"/>
  <c r="AS673" i="1" s="1"/>
  <c r="AQ691" i="1"/>
  <c r="AS691" i="1" s="1"/>
  <c r="AQ703" i="1"/>
  <c r="AS703" i="1" s="1"/>
  <c r="AQ727" i="1"/>
  <c r="AS727" i="1" s="1"/>
  <c r="AQ751" i="1"/>
  <c r="AS751" i="1" s="1"/>
  <c r="AQ44" i="1"/>
  <c r="AS44" i="1" s="1"/>
  <c r="AQ63" i="1"/>
  <c r="AS63" i="1" s="1"/>
  <c r="AQ66" i="1"/>
  <c r="AS66" i="1" s="1"/>
  <c r="AQ86" i="1"/>
  <c r="AS86" i="1" s="1"/>
  <c r="AQ238" i="1"/>
  <c r="AS238" i="1" s="1"/>
  <c r="AQ262" i="1"/>
  <c r="AS262" i="1" s="1"/>
  <c r="AQ286" i="1"/>
  <c r="AS286" i="1" s="1"/>
  <c r="AQ348" i="1"/>
  <c r="AS348" i="1" s="1"/>
  <c r="AQ352" i="1"/>
  <c r="AS352" i="1" s="1"/>
  <c r="AQ359" i="1"/>
  <c r="AS359" i="1" s="1"/>
  <c r="AQ379" i="1"/>
  <c r="AS379" i="1" s="1"/>
  <c r="AQ382" i="1"/>
  <c r="AS382" i="1" s="1"/>
  <c r="AQ389" i="1"/>
  <c r="AS389" i="1" s="1"/>
  <c r="AQ395" i="1"/>
  <c r="AS395" i="1" s="1"/>
  <c r="AQ608" i="1"/>
  <c r="AS608" i="1" s="1"/>
  <c r="AQ610" i="1"/>
  <c r="AS610" i="1" s="1"/>
  <c r="AQ612" i="1"/>
  <c r="AS612" i="1" s="1"/>
  <c r="AQ614" i="1"/>
  <c r="AS614" i="1" s="1"/>
  <c r="AQ704" i="1"/>
  <c r="AS704" i="1" s="1"/>
  <c r="AQ728" i="1"/>
  <c r="AS728" i="1" s="1"/>
  <c r="AQ752" i="1"/>
  <c r="AS752" i="1" s="1"/>
  <c r="AQ45" i="1"/>
  <c r="AS45" i="1" s="1"/>
  <c r="AQ65" i="1"/>
  <c r="AS65" i="1" s="1"/>
  <c r="AQ67" i="1"/>
  <c r="AS67" i="1" s="1"/>
  <c r="AQ87" i="1"/>
  <c r="AS87" i="1" s="1"/>
  <c r="AQ239" i="1"/>
  <c r="AS239" i="1" s="1"/>
  <c r="AQ263" i="1"/>
  <c r="AS263" i="1" s="1"/>
  <c r="AQ287" i="1"/>
  <c r="AS287" i="1" s="1"/>
  <c r="AQ356" i="1"/>
  <c r="AS356" i="1" s="1"/>
  <c r="AQ358" i="1"/>
  <c r="AS358" i="1" s="1"/>
  <c r="AQ360" i="1"/>
  <c r="AS360" i="1" s="1"/>
  <c r="AQ386" i="1"/>
  <c r="AS386" i="1" s="1"/>
  <c r="AQ491" i="1"/>
  <c r="AS491" i="1" s="1"/>
  <c r="AQ519" i="1"/>
  <c r="AS519" i="1" s="1"/>
  <c r="AQ543" i="1"/>
  <c r="AS543" i="1" s="1"/>
  <c r="AQ609" i="1"/>
  <c r="AS609" i="1" s="1"/>
  <c r="AQ611" i="1"/>
  <c r="AS611" i="1" s="1"/>
  <c r="AQ613" i="1"/>
  <c r="AS613" i="1" s="1"/>
  <c r="AQ615" i="1"/>
  <c r="AS615" i="1" s="1"/>
  <c r="AQ705" i="1"/>
  <c r="AS705" i="1" s="1"/>
  <c r="AQ729" i="1"/>
  <c r="AS729" i="1" s="1"/>
  <c r="AQ753" i="1"/>
  <c r="AS753" i="1" s="1"/>
  <c r="AQ97" i="1"/>
  <c r="AS97" i="1" s="1"/>
  <c r="AQ103" i="1"/>
  <c r="AS103" i="1" s="1"/>
  <c r="AQ116" i="1"/>
  <c r="AS116" i="1" s="1"/>
  <c r="AQ134" i="1"/>
  <c r="AS134" i="1" s="1"/>
  <c r="AQ240" i="1"/>
  <c r="AS240" i="1" s="1"/>
  <c r="AQ264" i="1"/>
  <c r="AS264" i="1" s="1"/>
  <c r="AQ288" i="1"/>
  <c r="AS288" i="1" s="1"/>
  <c r="AQ402" i="1"/>
  <c r="AS402" i="1" s="1"/>
  <c r="AQ407" i="1"/>
  <c r="AS407" i="1" s="1"/>
  <c r="AQ412" i="1"/>
  <c r="AS412" i="1" s="1"/>
  <c r="AQ435" i="1"/>
  <c r="AS435" i="1" s="1"/>
  <c r="AQ436" i="1"/>
  <c r="AS436" i="1" s="1"/>
  <c r="AQ444" i="1"/>
  <c r="AS444" i="1" s="1"/>
  <c r="AQ450" i="1"/>
  <c r="AS450" i="1" s="1"/>
  <c r="AQ626" i="1"/>
  <c r="AS626" i="1" s="1"/>
  <c r="AQ638" i="1"/>
  <c r="AS638" i="1" s="1"/>
  <c r="AQ640" i="1"/>
  <c r="AS640" i="1" s="1"/>
  <c r="AQ642" i="1"/>
  <c r="AS642" i="1" s="1"/>
  <c r="AQ706" i="1"/>
  <c r="AS706" i="1" s="1"/>
  <c r="AQ730" i="1"/>
  <c r="AS730" i="1" s="1"/>
  <c r="AQ754" i="1"/>
  <c r="AS754" i="1" s="1"/>
  <c r="AQ98" i="1"/>
  <c r="AS98" i="1" s="1"/>
  <c r="AQ104" i="1"/>
  <c r="AS104" i="1" s="1"/>
  <c r="AQ117" i="1"/>
  <c r="AS117" i="1" s="1"/>
  <c r="AQ135" i="1"/>
  <c r="AS135" i="1" s="1"/>
  <c r="AQ241" i="1"/>
  <c r="AS241" i="1" s="1"/>
  <c r="AQ265" i="1"/>
  <c r="AS265" i="1" s="1"/>
  <c r="AQ289" i="1"/>
  <c r="AS289" i="1" s="1"/>
  <c r="AQ388" i="1"/>
  <c r="AS388" i="1" s="1"/>
  <c r="AQ390" i="1"/>
  <c r="AS390" i="1" s="1"/>
  <c r="AQ392" i="1"/>
  <c r="AS392" i="1" s="1"/>
  <c r="AQ419" i="1"/>
  <c r="AS419" i="1" s="1"/>
  <c r="AQ493" i="1"/>
  <c r="AS493" i="1" s="1"/>
  <c r="AQ521" i="1"/>
  <c r="AS521" i="1" s="1"/>
  <c r="AQ545" i="1"/>
  <c r="AS545" i="1" s="1"/>
  <c r="AQ627" i="1"/>
  <c r="AS627" i="1" s="1"/>
  <c r="AQ639" i="1"/>
  <c r="AS639" i="1" s="1"/>
  <c r="AQ641" i="1"/>
  <c r="AS641" i="1" s="1"/>
  <c r="AQ643" i="1"/>
  <c r="AS643" i="1" s="1"/>
  <c r="AQ707" i="1"/>
  <c r="AS707" i="1" s="1"/>
  <c r="AQ731" i="1"/>
  <c r="AS731" i="1" s="1"/>
  <c r="AQ755" i="1"/>
  <c r="AS755" i="1" s="1"/>
  <c r="AQ136" i="1"/>
  <c r="AS136" i="1" s="1"/>
  <c r="AQ155" i="1"/>
  <c r="AS155" i="1" s="1"/>
  <c r="AQ158" i="1"/>
  <c r="AS158" i="1" s="1"/>
  <c r="AQ177" i="1"/>
  <c r="AS177" i="1" s="1"/>
  <c r="AQ242" i="1"/>
  <c r="AS242" i="1" s="1"/>
  <c r="AQ266" i="1"/>
  <c r="AS266" i="1" s="1"/>
  <c r="AQ290" i="1"/>
  <c r="AS290" i="1" s="1"/>
  <c r="AQ459" i="1"/>
  <c r="AS459" i="1" s="1"/>
  <c r="AQ467" i="1"/>
  <c r="AS467" i="1" s="1"/>
  <c r="AQ471" i="1"/>
  <c r="AS471" i="1" s="1"/>
  <c r="AQ484" i="1"/>
  <c r="AS484" i="1" s="1"/>
  <c r="AQ494" i="1"/>
  <c r="AS494" i="1" s="1"/>
  <c r="AQ502" i="1"/>
  <c r="AS502" i="1" s="1"/>
  <c r="AQ507" i="1"/>
  <c r="AS507" i="1" s="1"/>
  <c r="AQ644" i="1"/>
  <c r="AS644" i="1" s="1"/>
  <c r="AQ656" i="1"/>
  <c r="AS656" i="1" s="1"/>
  <c r="AQ662" i="1"/>
  <c r="AS662" i="1" s="1"/>
  <c r="AQ674" i="1"/>
  <c r="AS674" i="1" s="1"/>
  <c r="AQ708" i="1"/>
  <c r="AS708" i="1" s="1"/>
  <c r="AQ732" i="1"/>
  <c r="AS732" i="1" s="1"/>
  <c r="AQ756" i="1"/>
  <c r="AS756" i="1" s="1"/>
  <c r="AQ137" i="1"/>
  <c r="AS137" i="1" s="1"/>
  <c r="AQ157" i="1"/>
  <c r="AS157" i="1" s="1"/>
  <c r="AQ159" i="1"/>
  <c r="AS159" i="1" s="1"/>
  <c r="AQ179" i="1"/>
  <c r="AS179" i="1" s="1"/>
  <c r="AQ243" i="1"/>
  <c r="AS243" i="1" s="1"/>
  <c r="AQ267" i="1"/>
  <c r="AS267" i="1" s="1"/>
  <c r="AQ291" i="1"/>
  <c r="AS291" i="1" s="1"/>
  <c r="AQ421" i="1"/>
  <c r="AS421" i="1" s="1"/>
  <c r="AQ422" i="1"/>
  <c r="AS422" i="1" s="1"/>
  <c r="AQ437" i="1"/>
  <c r="AS437" i="1" s="1"/>
  <c r="AQ442" i="1"/>
  <c r="AS442" i="1" s="1"/>
  <c r="AQ495" i="1"/>
  <c r="AS495" i="1" s="1"/>
  <c r="AQ523" i="1"/>
  <c r="AS523" i="1" s="1"/>
  <c r="AQ547" i="1"/>
  <c r="AS547" i="1" s="1"/>
  <c r="AQ645" i="1"/>
  <c r="AS645" i="1" s="1"/>
  <c r="AQ657" i="1"/>
  <c r="AS657" i="1" s="1"/>
  <c r="AQ663" i="1"/>
  <c r="AS663" i="1" s="1"/>
  <c r="AQ675" i="1"/>
  <c r="AS675" i="1" s="1"/>
  <c r="AQ709" i="1"/>
  <c r="AS709" i="1" s="1"/>
  <c r="AQ733" i="1"/>
  <c r="AS733" i="1" s="1"/>
  <c r="AQ757" i="1"/>
  <c r="AS757" i="1" s="1"/>
  <c r="AQ180" i="1"/>
  <c r="AS180" i="1" s="1"/>
  <c r="AQ209" i="1"/>
  <c r="AS209" i="1" s="1"/>
  <c r="AQ211" i="1"/>
  <c r="AS211" i="1" s="1"/>
  <c r="AQ228" i="1"/>
  <c r="AS228" i="1" s="1"/>
  <c r="AQ244" i="1"/>
  <c r="AS244" i="1" s="1"/>
  <c r="AQ268" i="1"/>
  <c r="AS268" i="1" s="1"/>
  <c r="AQ292" i="1"/>
  <c r="AS292" i="1" s="1"/>
  <c r="AQ490" i="1"/>
  <c r="AS490" i="1" s="1"/>
  <c r="AQ512" i="1"/>
  <c r="AS512" i="1" s="1"/>
  <c r="AQ518" i="1"/>
  <c r="AS518" i="1" s="1"/>
  <c r="AQ534" i="1"/>
  <c r="AS534" i="1" s="1"/>
  <c r="AQ540" i="1"/>
  <c r="AS540" i="1" s="1"/>
  <c r="AQ548" i="1"/>
  <c r="AS548" i="1" s="1"/>
  <c r="AQ554" i="1"/>
  <c r="AS554" i="1" s="1"/>
  <c r="AQ676" i="1"/>
  <c r="AS676" i="1" s="1"/>
  <c r="AQ678" i="1"/>
  <c r="AS678" i="1" s="1"/>
  <c r="AQ680" i="1"/>
  <c r="AS680" i="1" s="1"/>
  <c r="AQ692" i="1"/>
  <c r="AS692" i="1" s="1"/>
  <c r="AQ710" i="1"/>
  <c r="AS710" i="1" s="1"/>
  <c r="AQ734" i="1"/>
  <c r="AS734" i="1" s="1"/>
  <c r="AQ758" i="1"/>
  <c r="AS758" i="1" s="1"/>
  <c r="AQ181" i="1"/>
  <c r="AS181" i="1" s="1"/>
  <c r="AQ210" i="1"/>
  <c r="AS210" i="1" s="1"/>
  <c r="AQ212" i="1"/>
  <c r="AS212" i="1" s="1"/>
  <c r="AQ229" i="1"/>
  <c r="AS229" i="1" s="1"/>
  <c r="AQ245" i="1"/>
  <c r="AS245" i="1" s="1"/>
  <c r="AQ269" i="1"/>
  <c r="AS269" i="1" s="1"/>
  <c r="AQ293" i="1"/>
  <c r="AS293" i="1" s="1"/>
  <c r="AQ453" i="1"/>
  <c r="AS453" i="1" s="1"/>
  <c r="AQ462" i="1"/>
  <c r="AS462" i="1" s="1"/>
  <c r="AQ464" i="1"/>
  <c r="AS464" i="1" s="1"/>
  <c r="AQ483" i="1"/>
  <c r="AS483" i="1" s="1"/>
  <c r="AQ497" i="1"/>
  <c r="AS497" i="1" s="1"/>
  <c r="AQ525" i="1"/>
  <c r="AS525" i="1" s="1"/>
  <c r="AQ549" i="1"/>
  <c r="AS549" i="1" s="1"/>
  <c r="AQ677" i="1"/>
  <c r="AS677" i="1" s="1"/>
  <c r="AQ679" i="1"/>
  <c r="AS679" i="1" s="1"/>
  <c r="AQ681" i="1"/>
  <c r="AS681" i="1" s="1"/>
  <c r="AQ693" i="1"/>
  <c r="AS693" i="1" s="1"/>
  <c r="AQ711" i="1"/>
  <c r="AS711" i="1" s="1"/>
  <c r="AQ735" i="1"/>
  <c r="AS735" i="1" s="1"/>
  <c r="AQ759" i="1"/>
  <c r="AS759" i="1" s="1"/>
  <c r="AQ51" i="1"/>
  <c r="AS51" i="1" s="1"/>
  <c r="AQ71" i="1"/>
  <c r="AS71" i="1" s="1"/>
  <c r="AQ73" i="1"/>
  <c r="AS73" i="1" s="1"/>
  <c r="AQ88" i="1"/>
  <c r="AS88" i="1" s="1"/>
  <c r="AQ246" i="1"/>
  <c r="AS246" i="1" s="1"/>
  <c r="AQ270" i="1"/>
  <c r="AS270" i="1" s="1"/>
  <c r="AQ294" i="1"/>
  <c r="AS294" i="1" s="1"/>
  <c r="AQ349" i="1"/>
  <c r="AS349" i="1" s="1"/>
  <c r="AQ355" i="1"/>
  <c r="AS355" i="1" s="1"/>
  <c r="AQ361" i="1"/>
  <c r="AS361" i="1" s="1"/>
  <c r="AQ380" i="1"/>
  <c r="AS380" i="1" s="1"/>
  <c r="AQ383" i="1"/>
  <c r="AS383" i="1" s="1"/>
  <c r="AQ391" i="1"/>
  <c r="AS391" i="1" s="1"/>
  <c r="AQ397" i="1"/>
  <c r="AS397" i="1" s="1"/>
  <c r="AQ616" i="1"/>
  <c r="AS616" i="1" s="1"/>
  <c r="AQ618" i="1"/>
  <c r="AS618" i="1" s="1"/>
  <c r="AQ620" i="1"/>
  <c r="AS620" i="1" s="1"/>
  <c r="AQ622" i="1"/>
  <c r="AS622" i="1" s="1"/>
  <c r="AQ712" i="1"/>
  <c r="AS712" i="1" s="1"/>
  <c r="AQ736" i="1"/>
  <c r="AS736" i="1" s="1"/>
  <c r="AQ760" i="1"/>
  <c r="AS760" i="1" s="1"/>
  <c r="AQ54" i="1"/>
  <c r="AS54" i="1" s="1"/>
  <c r="AQ76" i="1"/>
  <c r="AS76" i="1" s="1"/>
  <c r="AQ83" i="1"/>
  <c r="AS83" i="1" s="1"/>
  <c r="AQ108" i="1"/>
  <c r="AS108" i="1" s="1"/>
  <c r="AQ247" i="1"/>
  <c r="AS247" i="1" s="1"/>
  <c r="AQ271" i="1"/>
  <c r="AS271" i="1" s="1"/>
  <c r="AQ295" i="1"/>
  <c r="AS295" i="1" s="1"/>
  <c r="AQ364" i="1"/>
  <c r="AS364" i="1" s="1"/>
  <c r="AQ366" i="1"/>
  <c r="AS366" i="1" s="1"/>
  <c r="AQ368" i="1"/>
  <c r="AS368" i="1" s="1"/>
  <c r="AQ394" i="1"/>
  <c r="AS394" i="1" s="1"/>
  <c r="AQ499" i="1"/>
  <c r="AS499" i="1" s="1"/>
  <c r="AQ527" i="1"/>
  <c r="AS527" i="1" s="1"/>
  <c r="AQ551" i="1"/>
  <c r="AS551" i="1" s="1"/>
  <c r="AQ617" i="1"/>
  <c r="AS617" i="1" s="1"/>
  <c r="AQ619" i="1"/>
  <c r="AS619" i="1" s="1"/>
  <c r="AQ621" i="1"/>
  <c r="AS621" i="1" s="1"/>
  <c r="AQ623" i="1"/>
  <c r="AS623" i="1" s="1"/>
  <c r="AQ713" i="1"/>
  <c r="AS713" i="1" s="1"/>
  <c r="AQ737" i="1"/>
  <c r="AS737" i="1" s="1"/>
  <c r="AQ761" i="1"/>
  <c r="AS761" i="1" s="1"/>
  <c r="AQ105" i="1"/>
  <c r="AS105" i="1" s="1"/>
  <c r="AQ111" i="1"/>
  <c r="AS111" i="1" s="1"/>
  <c r="AQ118" i="1"/>
  <c r="AS118" i="1" s="1"/>
  <c r="AQ142" i="1"/>
  <c r="AS142" i="1" s="1"/>
  <c r="AQ248" i="1"/>
  <c r="AS248" i="1" s="1"/>
  <c r="AQ272" i="1"/>
  <c r="AS272" i="1" s="1"/>
  <c r="AQ296" i="1"/>
  <c r="AS296" i="1" s="1"/>
  <c r="AQ404" i="1"/>
  <c r="AS404" i="1" s="1"/>
  <c r="AQ408" i="1"/>
  <c r="AS408" i="1" s="1"/>
  <c r="AQ415" i="1"/>
  <c r="AS415" i="1" s="1"/>
  <c r="AQ454" i="1"/>
  <c r="AS454" i="1" s="1"/>
  <c r="AQ438" i="1"/>
  <c r="AS438" i="1" s="1"/>
  <c r="AQ447" i="1"/>
  <c r="AS447" i="1" s="1"/>
  <c r="AQ452" i="1"/>
  <c r="AS452" i="1" s="1"/>
  <c r="AQ628" i="1"/>
  <c r="AS628" i="1" s="1"/>
  <c r="AQ646" i="1"/>
  <c r="AS646" i="1" s="1"/>
  <c r="AQ648" i="1"/>
  <c r="AS648" i="1" s="1"/>
  <c r="AQ650" i="1"/>
  <c r="AS650" i="1" s="1"/>
  <c r="AQ714" i="1"/>
  <c r="AS714" i="1" s="1"/>
  <c r="AQ738" i="1"/>
  <c r="AS738" i="1" s="1"/>
  <c r="AQ762" i="1"/>
  <c r="AS762" i="1" s="1"/>
  <c r="AQ110" i="1"/>
  <c r="AS110" i="1" s="1"/>
  <c r="AQ139" i="1"/>
  <c r="AS139" i="1" s="1"/>
  <c r="AQ141" i="1"/>
  <c r="AS141" i="1" s="1"/>
  <c r="AQ161" i="1"/>
  <c r="AS161" i="1" s="1"/>
  <c r="AQ249" i="1"/>
  <c r="AS249" i="1" s="1"/>
  <c r="AQ273" i="1"/>
  <c r="AS273" i="1" s="1"/>
  <c r="AQ297" i="1"/>
  <c r="AS297" i="1" s="1"/>
  <c r="AQ396" i="1"/>
  <c r="AS396" i="1" s="1"/>
  <c r="AQ398" i="1"/>
  <c r="AS398" i="1" s="1"/>
  <c r="AQ400" i="1"/>
  <c r="AS400" i="1" s="1"/>
  <c r="AQ426" i="1"/>
  <c r="AS426" i="1" s="1"/>
  <c r="AQ501" i="1"/>
  <c r="AS501" i="1" s="1"/>
  <c r="AQ529" i="1"/>
  <c r="AS529" i="1" s="1"/>
  <c r="AQ553" i="1"/>
  <c r="AS553" i="1" s="1"/>
  <c r="AQ629" i="1"/>
  <c r="AS629" i="1" s="1"/>
  <c r="AQ647" i="1"/>
  <c r="AS647" i="1" s="1"/>
  <c r="AQ649" i="1"/>
  <c r="AS649" i="1" s="1"/>
  <c r="AQ651" i="1"/>
  <c r="AS651" i="1" s="1"/>
  <c r="AQ715" i="1"/>
  <c r="AS715" i="1" s="1"/>
  <c r="AQ739" i="1"/>
  <c r="AS739" i="1" s="1"/>
  <c r="AQ763" i="1"/>
  <c r="AS763" i="1" s="1"/>
  <c r="AQ144" i="1"/>
  <c r="AS144" i="1" s="1"/>
  <c r="AQ164" i="1"/>
  <c r="AS164" i="1" s="1"/>
  <c r="AQ165" i="1"/>
  <c r="AS165" i="1" s="1"/>
  <c r="AQ186" i="1"/>
  <c r="AS186" i="1" s="1"/>
  <c r="AQ250" i="1"/>
  <c r="AS250" i="1" s="1"/>
  <c r="AQ274" i="1"/>
  <c r="AS274" i="1" s="1"/>
  <c r="AQ298" i="1"/>
  <c r="AS298" i="1" s="1"/>
  <c r="AQ461" i="1"/>
  <c r="AS461" i="1" s="1"/>
  <c r="AQ469" i="1"/>
  <c r="AS469" i="1" s="1"/>
  <c r="AQ473" i="1"/>
  <c r="AS473" i="1" s="1"/>
  <c r="AQ514" i="1"/>
  <c r="AS514" i="1" s="1"/>
  <c r="AQ496" i="1"/>
  <c r="AS496" i="1" s="1"/>
  <c r="AQ504" i="1"/>
  <c r="AS504" i="1" s="1"/>
  <c r="AQ508" i="1"/>
  <c r="AS508" i="1" s="1"/>
  <c r="AQ652" i="1"/>
  <c r="AS652" i="1" s="1"/>
  <c r="AQ658" i="1"/>
  <c r="AS658" i="1" s="1"/>
  <c r="AQ664" i="1"/>
  <c r="AS664" i="1" s="1"/>
  <c r="AQ682" i="1"/>
  <c r="AS682" i="1" s="1"/>
  <c r="AQ716" i="1"/>
  <c r="AS716" i="1" s="1"/>
  <c r="AQ740" i="1"/>
  <c r="AS740" i="1" s="1"/>
  <c r="AQ764" i="1"/>
  <c r="AS764" i="1" s="1"/>
  <c r="AQ163" i="1"/>
  <c r="AS163" i="1" s="1"/>
  <c r="AQ185" i="1"/>
  <c r="AS185" i="1" s="1"/>
  <c r="AQ188" i="1"/>
  <c r="AS188" i="1" s="1"/>
  <c r="AQ218" i="1"/>
  <c r="AS218" i="1" s="1"/>
  <c r="AQ251" i="1"/>
  <c r="AS251" i="1" s="1"/>
  <c r="AQ275" i="1"/>
  <c r="AS275" i="1" s="1"/>
  <c r="AQ299" i="1"/>
  <c r="AS299" i="1" s="1"/>
  <c r="AQ428" i="1"/>
  <c r="AS428" i="1" s="1"/>
  <c r="AQ445" i="1"/>
  <c r="AS445" i="1" s="1"/>
  <c r="AQ446" i="1"/>
  <c r="AS446" i="1" s="1"/>
  <c r="AQ470" i="1"/>
  <c r="AS470" i="1" s="1"/>
  <c r="AQ503" i="1"/>
  <c r="AS503" i="1" s="1"/>
  <c r="AQ531" i="1"/>
  <c r="AS531" i="1" s="1"/>
  <c r="AQ555" i="1"/>
  <c r="AS555" i="1" s="1"/>
  <c r="AQ653" i="1"/>
  <c r="AS653" i="1" s="1"/>
  <c r="AQ659" i="1"/>
  <c r="AS659" i="1" s="1"/>
  <c r="AQ665" i="1"/>
  <c r="AS665" i="1" s="1"/>
  <c r="AQ683" i="1"/>
  <c r="AS683" i="1" s="1"/>
  <c r="AQ717" i="1"/>
  <c r="AS717" i="1" s="1"/>
  <c r="AQ741" i="1"/>
  <c r="AS741" i="1" s="1"/>
  <c r="AQ765" i="1"/>
  <c r="AS765" i="1" s="1"/>
  <c r="AQ187" i="1"/>
  <c r="AS187" i="1" s="1"/>
  <c r="AQ217" i="1"/>
  <c r="AS217" i="1" s="1"/>
  <c r="AQ219" i="1"/>
  <c r="AS219" i="1" s="1"/>
  <c r="AQ230" i="1"/>
  <c r="AS230" i="1" s="1"/>
  <c r="AQ252" i="1"/>
  <c r="AS252" i="1" s="1"/>
  <c r="AQ276" i="1"/>
  <c r="AS276" i="1" s="1"/>
  <c r="AQ300" i="1"/>
  <c r="AS300" i="1" s="1"/>
  <c r="AQ520" i="1"/>
  <c r="AS520" i="1" s="1"/>
  <c r="AQ524" i="1"/>
  <c r="AS524" i="1" s="1"/>
  <c r="AQ530" i="1"/>
  <c r="AS530" i="1" s="1"/>
  <c r="AQ536" i="1"/>
  <c r="AS536" i="1" s="1"/>
  <c r="AQ542" i="1"/>
  <c r="AS542" i="1" s="1"/>
  <c r="AQ550" i="1"/>
  <c r="AS550" i="1" s="1"/>
  <c r="AQ556" i="1"/>
  <c r="AS556" i="1" s="1"/>
  <c r="AQ684" i="1"/>
  <c r="AS684" i="1" s="1"/>
  <c r="AQ686" i="1"/>
  <c r="AS686" i="1" s="1"/>
  <c r="AQ688" i="1"/>
  <c r="AS688" i="1" s="1"/>
  <c r="AQ694" i="1"/>
  <c r="AS694" i="1" s="1"/>
  <c r="AQ718" i="1"/>
  <c r="AS718" i="1" s="1"/>
  <c r="AQ742" i="1"/>
  <c r="AS742" i="1" s="1"/>
  <c r="AQ766" i="1"/>
  <c r="AS766" i="1" s="1"/>
  <c r="AQ220" i="1"/>
  <c r="AS220" i="1" s="1"/>
  <c r="AQ222" i="1"/>
  <c r="AS222" i="1" s="1"/>
  <c r="AQ224" i="1"/>
  <c r="AS224" i="1" s="1"/>
  <c r="AQ231" i="1"/>
  <c r="AS231" i="1" s="1"/>
  <c r="AQ253" i="1"/>
  <c r="AS253" i="1" s="1"/>
  <c r="AQ277" i="1"/>
  <c r="AS277" i="1" s="1"/>
  <c r="AQ301" i="1"/>
  <c r="AS301" i="1" s="1"/>
  <c r="AQ472" i="1"/>
  <c r="AS472" i="1" s="1"/>
  <c r="AQ474" i="1"/>
  <c r="AS474" i="1" s="1"/>
  <c r="AQ476" i="1"/>
  <c r="AS476" i="1" s="1"/>
  <c r="AQ485" i="1"/>
  <c r="AS485" i="1" s="1"/>
  <c r="AQ505" i="1"/>
  <c r="AS505" i="1" s="1"/>
  <c r="AQ533" i="1"/>
  <c r="AS533" i="1" s="1"/>
  <c r="AQ557" i="1"/>
  <c r="AS557" i="1" s="1"/>
  <c r="AQ685" i="1"/>
  <c r="AS685" i="1" s="1"/>
  <c r="AQ687" i="1"/>
  <c r="AS687" i="1" s="1"/>
  <c r="AQ689" i="1"/>
  <c r="AS689" i="1" s="1"/>
  <c r="AQ695" i="1"/>
  <c r="AS695" i="1" s="1"/>
  <c r="AQ719" i="1"/>
  <c r="AS719" i="1" s="1"/>
  <c r="AQ743" i="1"/>
  <c r="AS743" i="1" s="1"/>
  <c r="AQ767" i="1"/>
  <c r="AS767" i="1" s="1"/>
  <c r="AS10" i="1"/>
  <c r="AS92" i="1"/>
  <c r="AS122" i="1"/>
  <c r="AS204" i="1"/>
  <c r="AR39" i="1" l="1"/>
  <c r="AR193" i="1"/>
  <c r="AR130" i="1"/>
  <c r="AR431" i="1"/>
  <c r="AR221" i="1"/>
  <c r="AR160" i="1"/>
  <c r="AR466" i="1"/>
  <c r="AR131" i="1"/>
  <c r="AR69" i="1"/>
  <c r="AR206" i="1"/>
  <c r="AR77" i="1"/>
  <c r="AR354" i="1"/>
  <c r="AR61" i="1"/>
  <c r="AR194" i="1"/>
  <c r="AR138" i="1"/>
  <c r="AR439" i="1"/>
  <c r="AR176" i="1"/>
  <c r="AR47" i="1"/>
  <c r="AR458" i="1"/>
  <c r="AR189" i="1"/>
  <c r="AR128" i="1"/>
  <c r="AR403" i="1"/>
  <c r="AR100" i="1"/>
  <c r="AR46" i="1"/>
  <c r="AR405" i="1"/>
  <c r="AR72" i="1"/>
  <c r="AR475" i="1"/>
  <c r="AR121" i="1"/>
  <c r="AR448" i="1"/>
  <c r="AR370" i="1"/>
  <c r="AR367" i="1"/>
  <c r="AR522" i="1"/>
  <c r="AR174" i="1"/>
  <c r="AR99" i="1"/>
  <c r="AR477" i="1"/>
  <c r="AR420" i="1"/>
  <c r="AR75" i="1"/>
  <c r="AR213" i="1"/>
  <c r="AR362" i="1"/>
  <c r="AR143" i="1"/>
  <c r="AR152" i="1"/>
  <c r="AR166" i="1"/>
  <c r="AR112" i="1"/>
  <c r="AR107" i="1"/>
  <c r="AR192" i="1"/>
  <c r="AR68" i="1"/>
  <c r="AR124" i="1"/>
  <c r="AR55" i="1"/>
  <c r="AR12" i="1"/>
  <c r="AR168" i="1"/>
  <c r="AR93" i="1"/>
  <c r="AR195" i="1"/>
  <c r="AR53" i="1"/>
  <c r="AR365" i="1"/>
  <c r="AR147" i="1"/>
  <c r="AR167" i="1"/>
  <c r="AR16" i="1"/>
  <c r="AR182" i="1"/>
  <c r="AR89" i="1"/>
  <c r="AR214" i="1"/>
  <c r="AR154" i="1"/>
  <c r="AR418" i="1"/>
  <c r="AR191" i="1"/>
  <c r="AR401" i="1"/>
  <c r="M76" i="3"/>
  <c r="M77" i="3"/>
  <c r="M78" i="3"/>
  <c r="M79" i="3"/>
  <c r="M80" i="3"/>
  <c r="M75" i="3"/>
  <c r="M67" i="3"/>
  <c r="M68" i="3"/>
  <c r="M69" i="3"/>
  <c r="M70" i="3"/>
  <c r="M71" i="3"/>
  <c r="M66" i="3"/>
  <c r="M58" i="3"/>
  <c r="M59" i="3"/>
  <c r="M60" i="3"/>
  <c r="M61" i="3"/>
  <c r="M62" i="3"/>
  <c r="M57" i="3"/>
  <c r="M49" i="3"/>
  <c r="M50" i="3"/>
  <c r="M51" i="3"/>
  <c r="M52" i="3"/>
  <c r="M53" i="3"/>
  <c r="M48" i="3"/>
  <c r="M40" i="3"/>
  <c r="M41" i="3"/>
  <c r="M42" i="3"/>
  <c r="M43" i="3"/>
  <c r="M44" i="3"/>
  <c r="M39" i="3"/>
  <c r="M31" i="3"/>
  <c r="M32" i="3"/>
  <c r="M33" i="3"/>
  <c r="M34" i="3"/>
  <c r="M35" i="3"/>
  <c r="M30" i="3"/>
  <c r="M22" i="3"/>
  <c r="M23" i="3"/>
  <c r="M24" i="3"/>
  <c r="M25" i="3"/>
  <c r="M26" i="3"/>
  <c r="M21" i="3"/>
  <c r="M13" i="3"/>
  <c r="M14" i="3"/>
  <c r="M15" i="3"/>
  <c r="M16" i="3"/>
  <c r="M17" i="3"/>
  <c r="M12" i="3"/>
  <c r="M4" i="3"/>
  <c r="M5" i="3"/>
  <c r="M6" i="3"/>
  <c r="M7" i="3"/>
  <c r="M8" i="3"/>
  <c r="M3" i="3"/>
  <c r="AQ80" i="3" l="1"/>
  <c r="AR80" i="3" s="1"/>
  <c r="AP80" i="3"/>
  <c r="AO80" i="3"/>
  <c r="AN80" i="3"/>
  <c r="AM80" i="3"/>
  <c r="AL80" i="3"/>
  <c r="AQ79" i="3"/>
  <c r="AR79" i="3" s="1"/>
  <c r="AP79" i="3"/>
  <c r="AO79" i="3"/>
  <c r="AN79" i="3"/>
  <c r="AM79" i="3"/>
  <c r="AL79" i="3"/>
  <c r="AQ78" i="3"/>
  <c r="AR78" i="3" s="1"/>
  <c r="AP78" i="3"/>
  <c r="AO78" i="3"/>
  <c r="AN78" i="3"/>
  <c r="AM78" i="3"/>
  <c r="AL78" i="3"/>
  <c r="AQ77" i="3"/>
  <c r="AR77" i="3" s="1"/>
  <c r="AP77" i="3"/>
  <c r="AO77" i="3"/>
  <c r="AN77" i="3"/>
  <c r="AM77" i="3"/>
  <c r="AL77" i="3"/>
  <c r="AQ76" i="3"/>
  <c r="AR76" i="3" s="1"/>
  <c r="AP76" i="3"/>
  <c r="AO76" i="3"/>
  <c r="AN76" i="3"/>
  <c r="AM76" i="3"/>
  <c r="AL76" i="3"/>
  <c r="AQ75" i="3"/>
  <c r="AR75" i="3" s="1"/>
  <c r="AP75" i="3"/>
  <c r="AO75" i="3"/>
  <c r="AN75" i="3"/>
  <c r="AM75" i="3"/>
  <c r="AL75" i="3"/>
  <c r="AQ71" i="3"/>
  <c r="AR71" i="3" s="1"/>
  <c r="AP71" i="3"/>
  <c r="AO71" i="3"/>
  <c r="AN71" i="3"/>
  <c r="AM71" i="3"/>
  <c r="AL71" i="3"/>
  <c r="AQ70" i="3"/>
  <c r="AR70" i="3" s="1"/>
  <c r="AP70" i="3"/>
  <c r="AO70" i="3"/>
  <c r="AN70" i="3"/>
  <c r="AM70" i="3"/>
  <c r="AL70" i="3"/>
  <c r="AQ69" i="3"/>
  <c r="AR69" i="3" s="1"/>
  <c r="AP69" i="3"/>
  <c r="AO69" i="3"/>
  <c r="AN69" i="3"/>
  <c r="AM69" i="3"/>
  <c r="AL69" i="3"/>
  <c r="AQ68" i="3"/>
  <c r="AR68" i="3" s="1"/>
  <c r="AP68" i="3"/>
  <c r="AO68" i="3"/>
  <c r="AN68" i="3"/>
  <c r="AM68" i="3"/>
  <c r="AL68" i="3"/>
  <c r="AQ67" i="3"/>
  <c r="AR67" i="3" s="1"/>
  <c r="AP67" i="3"/>
  <c r="AO67" i="3"/>
  <c r="AN67" i="3"/>
  <c r="AM67" i="3"/>
  <c r="AL67" i="3"/>
  <c r="AQ66" i="3"/>
  <c r="AR66" i="3" s="1"/>
  <c r="AP66" i="3"/>
  <c r="AO66" i="3"/>
  <c r="AN66" i="3"/>
  <c r="AM66" i="3"/>
  <c r="AL66" i="3"/>
  <c r="AQ62" i="3"/>
  <c r="AR62" i="3" s="1"/>
  <c r="AP62" i="3"/>
  <c r="AO62" i="3"/>
  <c r="AN62" i="3"/>
  <c r="AM62" i="3"/>
  <c r="AL62" i="3"/>
  <c r="AQ61" i="3"/>
  <c r="AR61" i="3" s="1"/>
  <c r="AP61" i="3"/>
  <c r="AO61" i="3"/>
  <c r="AN61" i="3"/>
  <c r="AM61" i="3"/>
  <c r="AL61" i="3"/>
  <c r="AQ60" i="3"/>
  <c r="AR60" i="3" s="1"/>
  <c r="AP60" i="3"/>
  <c r="AO60" i="3"/>
  <c r="AN60" i="3"/>
  <c r="AM60" i="3"/>
  <c r="AL60" i="3"/>
  <c r="AQ59" i="3"/>
  <c r="AR59" i="3" s="1"/>
  <c r="AP59" i="3"/>
  <c r="AO59" i="3"/>
  <c r="AN59" i="3"/>
  <c r="AM59" i="3"/>
  <c r="AL59" i="3"/>
  <c r="AQ58" i="3"/>
  <c r="AR58" i="3" s="1"/>
  <c r="AP58" i="3"/>
  <c r="AO58" i="3"/>
  <c r="AN58" i="3"/>
  <c r="AM58" i="3"/>
  <c r="AL58" i="3"/>
  <c r="AQ57" i="3"/>
  <c r="AR57" i="3" s="1"/>
  <c r="AP57" i="3"/>
  <c r="AO57" i="3"/>
  <c r="AN57" i="3"/>
  <c r="AM57" i="3"/>
  <c r="AL57" i="3"/>
  <c r="AQ53" i="3"/>
  <c r="AR53" i="3" s="1"/>
  <c r="AP53" i="3"/>
  <c r="AO53" i="3"/>
  <c r="AN53" i="3"/>
  <c r="AM53" i="3"/>
  <c r="AL53" i="3"/>
  <c r="AQ52" i="3"/>
  <c r="AR52" i="3" s="1"/>
  <c r="AP52" i="3"/>
  <c r="AO52" i="3"/>
  <c r="AN52" i="3"/>
  <c r="AM52" i="3"/>
  <c r="AL52" i="3"/>
  <c r="AQ51" i="3"/>
  <c r="AR51" i="3" s="1"/>
  <c r="AP51" i="3"/>
  <c r="AO51" i="3"/>
  <c r="AN51" i="3"/>
  <c r="AM51" i="3"/>
  <c r="AL51" i="3"/>
  <c r="AQ50" i="3"/>
  <c r="AR50" i="3" s="1"/>
  <c r="AP50" i="3"/>
  <c r="AO50" i="3"/>
  <c r="AN50" i="3"/>
  <c r="AM50" i="3"/>
  <c r="AL50" i="3"/>
  <c r="AQ49" i="3"/>
  <c r="AR49" i="3" s="1"/>
  <c r="AP49" i="3"/>
  <c r="AO49" i="3"/>
  <c r="AN49" i="3"/>
  <c r="AM49" i="3"/>
  <c r="AL49" i="3"/>
  <c r="AQ48" i="3"/>
  <c r="AR48" i="3" s="1"/>
  <c r="AP48" i="3"/>
  <c r="AO48" i="3"/>
  <c r="AN48" i="3"/>
  <c r="AM48" i="3"/>
  <c r="AL48" i="3"/>
  <c r="AQ44" i="3"/>
  <c r="AR44" i="3" s="1"/>
  <c r="AP44" i="3"/>
  <c r="AO44" i="3"/>
  <c r="AN44" i="3"/>
  <c r="AM44" i="3"/>
  <c r="AL44" i="3"/>
  <c r="AQ43" i="3"/>
  <c r="AR43" i="3" s="1"/>
  <c r="AP43" i="3"/>
  <c r="AO43" i="3"/>
  <c r="AN43" i="3"/>
  <c r="AM43" i="3"/>
  <c r="AL43" i="3"/>
  <c r="AQ42" i="3"/>
  <c r="AR42" i="3" s="1"/>
  <c r="AP42" i="3"/>
  <c r="AO42" i="3"/>
  <c r="AN42" i="3"/>
  <c r="AM42" i="3"/>
  <c r="AL42" i="3"/>
  <c r="AQ41" i="3"/>
  <c r="AR41" i="3" s="1"/>
  <c r="AP41" i="3"/>
  <c r="AO41" i="3"/>
  <c r="AN41" i="3"/>
  <c r="AM41" i="3"/>
  <c r="AL41" i="3"/>
  <c r="AQ40" i="3"/>
  <c r="AR40" i="3" s="1"/>
  <c r="AP40" i="3"/>
  <c r="AO40" i="3"/>
  <c r="AN40" i="3"/>
  <c r="AM40" i="3"/>
  <c r="AL40" i="3"/>
  <c r="AQ39" i="3"/>
  <c r="AR39" i="3" s="1"/>
  <c r="AP39" i="3"/>
  <c r="AO39" i="3"/>
  <c r="AN39" i="3"/>
  <c r="AM39" i="3"/>
  <c r="AL39" i="3"/>
  <c r="AQ35" i="3"/>
  <c r="AR35" i="3" s="1"/>
  <c r="AP35" i="3"/>
  <c r="AO35" i="3"/>
  <c r="AN35" i="3"/>
  <c r="AM35" i="3"/>
  <c r="AL35" i="3"/>
  <c r="AQ34" i="3"/>
  <c r="AR34" i="3" s="1"/>
  <c r="AP34" i="3"/>
  <c r="AO34" i="3"/>
  <c r="AN34" i="3"/>
  <c r="AM34" i="3"/>
  <c r="AL34" i="3"/>
  <c r="AQ33" i="3"/>
  <c r="AR33" i="3" s="1"/>
  <c r="AP33" i="3"/>
  <c r="AO33" i="3"/>
  <c r="AN33" i="3"/>
  <c r="AM33" i="3"/>
  <c r="AL33" i="3"/>
  <c r="AQ32" i="3"/>
  <c r="AR32" i="3" s="1"/>
  <c r="AP32" i="3"/>
  <c r="AO32" i="3"/>
  <c r="AN32" i="3"/>
  <c r="AM32" i="3"/>
  <c r="AL32" i="3"/>
  <c r="AQ31" i="3"/>
  <c r="AR31" i="3" s="1"/>
  <c r="AP31" i="3"/>
  <c r="AO31" i="3"/>
  <c r="AN31" i="3"/>
  <c r="AM31" i="3"/>
  <c r="AL31" i="3"/>
  <c r="AQ30" i="3"/>
  <c r="AR30" i="3" s="1"/>
  <c r="AP30" i="3"/>
  <c r="AO30" i="3"/>
  <c r="AN30" i="3"/>
  <c r="AM30" i="3"/>
  <c r="AL30" i="3"/>
  <c r="AQ26" i="3"/>
  <c r="AR26" i="3" s="1"/>
  <c r="AP26" i="3"/>
  <c r="AO26" i="3"/>
  <c r="AN26" i="3"/>
  <c r="AM26" i="3"/>
  <c r="AL26" i="3"/>
  <c r="AQ25" i="3"/>
  <c r="AR25" i="3" s="1"/>
  <c r="AP25" i="3"/>
  <c r="AO25" i="3"/>
  <c r="AN25" i="3"/>
  <c r="AM25" i="3"/>
  <c r="AL25" i="3"/>
  <c r="AQ24" i="3"/>
  <c r="AR24" i="3" s="1"/>
  <c r="AP24" i="3"/>
  <c r="AO24" i="3"/>
  <c r="AN24" i="3"/>
  <c r="AM24" i="3"/>
  <c r="AL24" i="3"/>
  <c r="AQ23" i="3"/>
  <c r="AR23" i="3" s="1"/>
  <c r="AP23" i="3"/>
  <c r="AO23" i="3"/>
  <c r="AN23" i="3"/>
  <c r="AM23" i="3"/>
  <c r="AL23" i="3"/>
  <c r="AQ22" i="3"/>
  <c r="AR22" i="3" s="1"/>
  <c r="AP22" i="3"/>
  <c r="AO22" i="3"/>
  <c r="AN22" i="3"/>
  <c r="AM22" i="3"/>
  <c r="AL22" i="3"/>
  <c r="AQ21" i="3"/>
  <c r="AR21" i="3" s="1"/>
  <c r="AP21" i="3"/>
  <c r="AO21" i="3"/>
  <c r="AN21" i="3"/>
  <c r="AM21" i="3"/>
  <c r="AL21" i="3"/>
  <c r="AQ17" i="3"/>
  <c r="AR17" i="3" s="1"/>
  <c r="AP17" i="3"/>
  <c r="AO17" i="3"/>
  <c r="AN17" i="3"/>
  <c r="AM17" i="3"/>
  <c r="AL17" i="3"/>
  <c r="AQ16" i="3"/>
  <c r="AR16" i="3" s="1"/>
  <c r="AP16" i="3"/>
  <c r="AO16" i="3"/>
  <c r="AN16" i="3"/>
  <c r="AM16" i="3"/>
  <c r="AL16" i="3"/>
  <c r="AQ15" i="3"/>
  <c r="AR15" i="3" s="1"/>
  <c r="AP15" i="3"/>
  <c r="AO15" i="3"/>
  <c r="AN15" i="3"/>
  <c r="AM15" i="3"/>
  <c r="AL15" i="3"/>
  <c r="AQ14" i="3"/>
  <c r="AR14" i="3" s="1"/>
  <c r="AP14" i="3"/>
  <c r="AO14" i="3"/>
  <c r="AN14" i="3"/>
  <c r="AM14" i="3"/>
  <c r="AL14" i="3"/>
  <c r="AQ13" i="3"/>
  <c r="AR13" i="3" s="1"/>
  <c r="AP13" i="3"/>
  <c r="AO13" i="3"/>
  <c r="AN13" i="3"/>
  <c r="AM13" i="3"/>
  <c r="AL13" i="3"/>
  <c r="AQ12" i="3"/>
  <c r="AR12" i="3" s="1"/>
  <c r="AP12" i="3"/>
  <c r="AO12" i="3"/>
  <c r="AN12" i="3"/>
  <c r="AM12" i="3"/>
  <c r="AL12" i="3"/>
  <c r="AL303" i="1"/>
  <c r="AR303" i="1" s="1"/>
  <c r="AL234" i="1"/>
  <c r="AR234" i="1" s="1"/>
  <c r="AL282" i="1"/>
  <c r="AR282" i="1" s="1"/>
  <c r="AL280" i="1"/>
  <c r="AR280" i="1" s="1"/>
  <c r="AL260" i="1"/>
  <c r="AR260" i="1" s="1"/>
  <c r="AL302" i="1"/>
  <c r="AR302" i="1" s="1"/>
  <c r="AL257" i="1"/>
  <c r="AR257" i="1" s="1"/>
  <c r="AL387" i="1"/>
  <c r="AR387" i="1" s="1"/>
  <c r="AL393" i="1"/>
  <c r="AR393" i="1" s="1"/>
  <c r="AL600" i="1"/>
  <c r="AR600" i="1" s="1"/>
  <c r="AL602" i="1"/>
  <c r="AR602" i="1" s="1"/>
  <c r="AL604" i="1"/>
  <c r="AR604" i="1" s="1"/>
  <c r="AL606" i="1"/>
  <c r="AR606" i="1" s="1"/>
  <c r="AL696" i="1"/>
  <c r="AR696" i="1" s="1"/>
  <c r="AL720" i="1"/>
  <c r="AR720" i="1" s="1"/>
  <c r="AL744" i="1"/>
  <c r="AR744" i="1" s="1"/>
  <c r="AL256" i="1"/>
  <c r="AR256" i="1" s="1"/>
  <c r="AL284" i="1"/>
  <c r="AR284" i="1" s="1"/>
  <c r="AL281" i="1"/>
  <c r="AR281" i="1" s="1"/>
  <c r="AL225" i="1"/>
  <c r="AR225" i="1" s="1"/>
  <c r="AL259" i="1"/>
  <c r="AR259" i="1" s="1"/>
  <c r="AL279" i="1"/>
  <c r="AR279" i="1" s="1"/>
  <c r="AL278" i="1"/>
  <c r="AR278" i="1" s="1"/>
  <c r="AL346" i="1"/>
  <c r="AR346" i="1" s="1"/>
  <c r="AL350" i="1"/>
  <c r="AR350" i="1" s="1"/>
  <c r="AL353" i="1"/>
  <c r="AR353" i="1" s="1"/>
  <c r="AL376" i="1"/>
  <c r="AR376" i="1" s="1"/>
  <c r="AL486" i="1"/>
  <c r="AR486" i="1" s="1"/>
  <c r="AL511" i="1"/>
  <c r="AR511" i="1" s="1"/>
  <c r="AL535" i="1"/>
  <c r="AR535" i="1" s="1"/>
  <c r="AL601" i="1"/>
  <c r="AR601" i="1" s="1"/>
  <c r="AL603" i="1"/>
  <c r="AR603" i="1" s="1"/>
  <c r="AL605" i="1"/>
  <c r="AR605" i="1" s="1"/>
  <c r="AL607" i="1"/>
  <c r="AR607" i="1" s="1"/>
  <c r="AL697" i="1"/>
  <c r="AR697" i="1" s="1"/>
  <c r="AL721" i="1"/>
  <c r="AR721" i="1" s="1"/>
  <c r="AL745" i="1"/>
  <c r="AR745" i="1" s="1"/>
  <c r="AL237" i="1"/>
  <c r="AR237" i="1" s="1"/>
  <c r="AL233" i="1"/>
  <c r="AR233" i="1" s="1"/>
  <c r="AL236" i="1"/>
  <c r="AR236" i="1" s="1"/>
  <c r="AL85" i="1"/>
  <c r="AR85" i="1" s="1"/>
  <c r="AL254" i="1"/>
  <c r="AR254" i="1" s="1"/>
  <c r="AL285" i="1"/>
  <c r="AR285" i="1" s="1"/>
  <c r="AL261" i="1"/>
  <c r="AR261" i="1" s="1"/>
  <c r="AL443" i="1"/>
  <c r="AR443" i="1" s="1"/>
  <c r="AL449" i="1"/>
  <c r="AR449" i="1" s="1"/>
  <c r="AL624" i="1"/>
  <c r="AR624" i="1" s="1"/>
  <c r="AL630" i="1"/>
  <c r="AR630" i="1" s="1"/>
  <c r="AL632" i="1"/>
  <c r="AR632" i="1" s="1"/>
  <c r="AL634" i="1"/>
  <c r="AR634" i="1" s="1"/>
  <c r="AL698" i="1"/>
  <c r="AR698" i="1" s="1"/>
  <c r="AL722" i="1"/>
  <c r="AR722" i="1" s="1"/>
  <c r="AL746" i="1"/>
  <c r="AR746" i="1" s="1"/>
  <c r="AL172" i="1"/>
  <c r="AR172" i="1" s="1"/>
  <c r="AL204" i="1"/>
  <c r="AR204" i="1" s="1"/>
  <c r="AL283" i="1"/>
  <c r="AR283" i="1" s="1"/>
  <c r="AL258" i="1"/>
  <c r="AR258" i="1" s="1"/>
  <c r="AL255" i="1"/>
  <c r="AR255" i="1" s="1"/>
  <c r="AL207" i="1"/>
  <c r="AR207" i="1" s="1"/>
  <c r="AL171" i="1"/>
  <c r="AR171" i="1" s="1"/>
  <c r="AL377" i="1"/>
  <c r="AR377" i="1" s="1"/>
  <c r="AL381" i="1"/>
  <c r="AR381" i="1" s="1"/>
  <c r="AL384" i="1"/>
  <c r="AR384" i="1" s="1"/>
  <c r="AL410" i="1"/>
  <c r="AR410" i="1" s="1"/>
  <c r="AL487" i="1"/>
  <c r="AR487" i="1" s="1"/>
  <c r="AL513" i="1"/>
  <c r="AR513" i="1" s="1"/>
  <c r="AL537" i="1"/>
  <c r="AR537" i="1" s="1"/>
  <c r="AL625" i="1"/>
  <c r="AR625" i="1" s="1"/>
  <c r="AL631" i="1"/>
  <c r="AR631" i="1" s="1"/>
  <c r="AL633" i="1"/>
  <c r="AR633" i="1" s="1"/>
  <c r="AL635" i="1"/>
  <c r="AR635" i="1" s="1"/>
  <c r="AL699" i="1"/>
  <c r="AR699" i="1" s="1"/>
  <c r="AL723" i="1"/>
  <c r="AR723" i="1" s="1"/>
  <c r="AL747" i="1"/>
  <c r="AR747" i="1" s="1"/>
  <c r="AL226" i="1"/>
  <c r="AR226" i="1" s="1"/>
  <c r="AL235" i="1"/>
  <c r="AR235" i="1" s="1"/>
  <c r="AL232" i="1"/>
  <c r="AR232" i="1" s="1"/>
  <c r="AL151" i="1"/>
  <c r="AR151" i="1" s="1"/>
  <c r="AL96" i="1"/>
  <c r="AR96" i="1" s="1"/>
  <c r="AL127" i="1"/>
  <c r="AR127" i="1" s="1"/>
  <c r="AL148" i="1"/>
  <c r="AR148" i="1" s="1"/>
  <c r="AL500" i="1"/>
  <c r="AR500" i="1" s="1"/>
  <c r="AL506" i="1"/>
  <c r="AR506" i="1" s="1"/>
  <c r="AL636" i="1"/>
  <c r="AR636" i="1" s="1"/>
  <c r="AL654" i="1"/>
  <c r="AR654" i="1" s="1"/>
  <c r="AL660" i="1"/>
  <c r="AR660" i="1" s="1"/>
  <c r="AL666" i="1"/>
  <c r="AR666" i="1" s="1"/>
  <c r="AL700" i="1"/>
  <c r="AR700" i="1" s="1"/>
  <c r="AL724" i="1"/>
  <c r="AR724" i="1" s="1"/>
  <c r="AL748" i="1"/>
  <c r="AR748" i="1" s="1"/>
  <c r="AL58" i="1"/>
  <c r="AR58" i="1" s="1"/>
  <c r="AL14" i="1"/>
  <c r="AR14" i="1" s="1"/>
  <c r="AL227" i="1"/>
  <c r="AR227" i="1" s="1"/>
  <c r="AL10" i="1"/>
  <c r="AR10" i="1" s="1"/>
  <c r="AL114" i="1"/>
  <c r="AR114" i="1" s="1"/>
  <c r="AL115" i="1"/>
  <c r="AR115" i="1" s="1"/>
  <c r="AL126" i="1"/>
  <c r="AR126" i="1" s="1"/>
  <c r="AL413" i="1"/>
  <c r="AR413" i="1" s="1"/>
  <c r="AL414" i="1"/>
  <c r="AR414" i="1" s="1"/>
  <c r="AL429" i="1"/>
  <c r="AR429" i="1" s="1"/>
  <c r="AL434" i="1"/>
  <c r="AR434" i="1" s="1"/>
  <c r="AL488" i="1"/>
  <c r="AR488" i="1" s="1"/>
  <c r="AL515" i="1"/>
  <c r="AR515" i="1" s="1"/>
  <c r="AL539" i="1"/>
  <c r="AR539" i="1" s="1"/>
  <c r="AL637" i="1"/>
  <c r="AR637" i="1" s="1"/>
  <c r="AL655" i="1"/>
  <c r="AR655" i="1" s="1"/>
  <c r="AL661" i="1"/>
  <c r="AR661" i="1" s="1"/>
  <c r="AL667" i="1"/>
  <c r="AR667" i="1" s="1"/>
  <c r="AL701" i="1"/>
  <c r="AR701" i="1" s="1"/>
  <c r="AL725" i="1"/>
  <c r="AR725" i="1" s="1"/>
  <c r="AL749" i="1"/>
  <c r="AR749" i="1" s="1"/>
  <c r="AL113" i="1"/>
  <c r="AR113" i="1" s="1"/>
  <c r="AL92" i="1"/>
  <c r="AR92" i="1" s="1"/>
  <c r="AL38" i="1"/>
  <c r="AR38" i="1" s="1"/>
  <c r="AL35" i="1"/>
  <c r="AR35" i="1" s="1"/>
  <c r="AL59" i="1"/>
  <c r="AR59" i="1" s="1"/>
  <c r="AL60" i="1"/>
  <c r="AR60" i="1" s="1"/>
  <c r="AL91" i="1"/>
  <c r="AR91" i="1" s="1"/>
  <c r="AL546" i="1"/>
  <c r="AR546" i="1" s="1"/>
  <c r="AL552" i="1"/>
  <c r="AR552" i="1" s="1"/>
  <c r="AL668" i="1"/>
  <c r="AR668" i="1" s="1"/>
  <c r="AL670" i="1"/>
  <c r="AR670" i="1" s="1"/>
  <c r="AL672" i="1"/>
  <c r="AR672" i="1" s="1"/>
  <c r="AL690" i="1"/>
  <c r="AR690" i="1" s="1"/>
  <c r="AL702" i="1"/>
  <c r="AR702" i="1" s="1"/>
  <c r="AL726" i="1"/>
  <c r="AR726" i="1" s="1"/>
  <c r="AL750" i="1"/>
  <c r="AR750" i="1" s="1"/>
  <c r="AL122" i="1"/>
  <c r="AR122" i="1" s="1"/>
  <c r="AL94" i="1"/>
  <c r="AR94" i="1" s="1"/>
  <c r="AL129" i="1"/>
  <c r="AR129" i="1" s="1"/>
  <c r="AL203" i="1"/>
  <c r="AR203" i="1" s="1"/>
  <c r="AL205" i="1"/>
  <c r="AR205" i="1" s="1"/>
  <c r="AL173" i="1"/>
  <c r="AR173" i="1" s="1"/>
  <c r="AL150" i="1"/>
  <c r="AR150" i="1" s="1"/>
  <c r="AL451" i="1"/>
  <c r="AR451" i="1" s="1"/>
  <c r="AL456" i="1"/>
  <c r="AR456" i="1" s="1"/>
  <c r="AL457" i="1"/>
  <c r="AR457" i="1" s="1"/>
  <c r="AL481" i="1"/>
  <c r="AR481" i="1" s="1"/>
  <c r="AL489" i="1"/>
  <c r="AR489" i="1" s="1"/>
  <c r="AL517" i="1"/>
  <c r="AR517" i="1" s="1"/>
  <c r="AL541" i="1"/>
  <c r="AR541" i="1" s="1"/>
  <c r="AL669" i="1"/>
  <c r="AR669" i="1" s="1"/>
  <c r="AL671" i="1"/>
  <c r="AR671" i="1" s="1"/>
  <c r="AL673" i="1"/>
  <c r="AR673" i="1" s="1"/>
  <c r="AL691" i="1"/>
  <c r="AR691" i="1" s="1"/>
  <c r="AL703" i="1"/>
  <c r="AR703" i="1" s="1"/>
  <c r="AL727" i="1"/>
  <c r="AR727" i="1" s="1"/>
  <c r="AL751" i="1"/>
  <c r="AR751" i="1" s="1"/>
  <c r="AL44" i="1"/>
  <c r="AR44" i="1" s="1"/>
  <c r="AL63" i="1"/>
  <c r="AR63" i="1" s="1"/>
  <c r="AL238" i="1"/>
  <c r="AR238" i="1" s="1"/>
  <c r="AL286" i="1"/>
  <c r="AR286" i="1" s="1"/>
  <c r="AL66" i="1"/>
  <c r="AR66" i="1" s="1"/>
  <c r="AL86" i="1"/>
  <c r="AR86" i="1" s="1"/>
  <c r="AL262" i="1"/>
  <c r="AR262" i="1" s="1"/>
  <c r="AL348" i="1"/>
  <c r="AR348" i="1" s="1"/>
  <c r="AL352" i="1"/>
  <c r="AR352" i="1" s="1"/>
  <c r="AL395" i="1"/>
  <c r="AR395" i="1" s="1"/>
  <c r="AL359" i="1"/>
  <c r="AR359" i="1" s="1"/>
  <c r="AL382" i="1"/>
  <c r="AR382" i="1" s="1"/>
  <c r="AL389" i="1"/>
  <c r="AR389" i="1" s="1"/>
  <c r="AL379" i="1"/>
  <c r="AR379" i="1" s="1"/>
  <c r="AL608" i="1"/>
  <c r="AR608" i="1" s="1"/>
  <c r="AL610" i="1"/>
  <c r="AR610" i="1" s="1"/>
  <c r="AL612" i="1"/>
  <c r="AR612" i="1" s="1"/>
  <c r="AL752" i="1"/>
  <c r="AR752" i="1" s="1"/>
  <c r="AL614" i="1"/>
  <c r="AR614" i="1" s="1"/>
  <c r="AL704" i="1"/>
  <c r="AR704" i="1" s="1"/>
  <c r="AL728" i="1"/>
  <c r="AR728" i="1" s="1"/>
  <c r="AL65" i="1"/>
  <c r="AR65" i="1" s="1"/>
  <c r="AL287" i="1"/>
  <c r="AR287" i="1" s="1"/>
  <c r="AL45" i="1"/>
  <c r="AR45" i="1" s="1"/>
  <c r="AL239" i="1"/>
  <c r="AR239" i="1" s="1"/>
  <c r="AL67" i="1"/>
  <c r="AR67" i="1" s="1"/>
  <c r="AL87" i="1"/>
  <c r="AR87" i="1" s="1"/>
  <c r="AL263" i="1"/>
  <c r="AR263" i="1" s="1"/>
  <c r="AL358" i="1"/>
  <c r="AR358" i="1" s="1"/>
  <c r="AL386" i="1"/>
  <c r="AR386" i="1" s="1"/>
  <c r="AL491" i="1"/>
  <c r="AR491" i="1" s="1"/>
  <c r="AL356" i="1"/>
  <c r="AR356" i="1" s="1"/>
  <c r="AL543" i="1"/>
  <c r="AR543" i="1" s="1"/>
  <c r="AL519" i="1"/>
  <c r="AR519" i="1" s="1"/>
  <c r="AL360" i="1"/>
  <c r="AR360" i="1" s="1"/>
  <c r="AL609" i="1"/>
  <c r="AR609" i="1" s="1"/>
  <c r="AL613" i="1"/>
  <c r="AR613" i="1" s="1"/>
  <c r="AL611" i="1"/>
  <c r="AR611" i="1" s="1"/>
  <c r="AL615" i="1"/>
  <c r="AR615" i="1" s="1"/>
  <c r="AL753" i="1"/>
  <c r="AR753" i="1" s="1"/>
  <c r="AL705" i="1"/>
  <c r="AR705" i="1" s="1"/>
  <c r="AL729" i="1"/>
  <c r="AR729" i="1" s="1"/>
  <c r="AL97" i="1"/>
  <c r="AR97" i="1" s="1"/>
  <c r="AL134" i="1"/>
  <c r="AR134" i="1" s="1"/>
  <c r="AL103" i="1"/>
  <c r="AR103" i="1" s="1"/>
  <c r="AL116" i="1"/>
  <c r="AR116" i="1" s="1"/>
  <c r="AL264" i="1"/>
  <c r="AR264" i="1" s="1"/>
  <c r="AL240" i="1"/>
  <c r="AR240" i="1" s="1"/>
  <c r="AL288" i="1"/>
  <c r="AR288" i="1" s="1"/>
  <c r="AL402" i="1"/>
  <c r="AR402" i="1" s="1"/>
  <c r="AL444" i="1"/>
  <c r="AR444" i="1" s="1"/>
  <c r="AL435" i="1"/>
  <c r="AR435" i="1" s="1"/>
  <c r="AL450" i="1"/>
  <c r="AR450" i="1" s="1"/>
  <c r="AL436" i="1"/>
  <c r="AR436" i="1" s="1"/>
  <c r="AL412" i="1"/>
  <c r="AR412" i="1" s="1"/>
  <c r="AL407" i="1"/>
  <c r="AR407" i="1" s="1"/>
  <c r="AL626" i="1"/>
  <c r="AR626" i="1" s="1"/>
  <c r="AL638" i="1"/>
  <c r="AR638" i="1" s="1"/>
  <c r="AL640" i="1"/>
  <c r="AR640" i="1" s="1"/>
  <c r="AL642" i="1"/>
  <c r="AR642" i="1" s="1"/>
  <c r="AL754" i="1"/>
  <c r="AR754" i="1" s="1"/>
  <c r="AL706" i="1"/>
  <c r="AR706" i="1" s="1"/>
  <c r="AL730" i="1"/>
  <c r="AR730" i="1" s="1"/>
  <c r="AL104" i="1"/>
  <c r="AR104" i="1" s="1"/>
  <c r="AL289" i="1"/>
  <c r="AR289" i="1" s="1"/>
  <c r="AL98" i="1"/>
  <c r="AR98" i="1" s="1"/>
  <c r="AL117" i="1"/>
  <c r="AR117" i="1" s="1"/>
  <c r="AL241" i="1"/>
  <c r="AR241" i="1" s="1"/>
  <c r="AL265" i="1"/>
  <c r="AR265" i="1" s="1"/>
  <c r="AL135" i="1"/>
  <c r="AR135" i="1" s="1"/>
  <c r="AL390" i="1"/>
  <c r="AR390" i="1" s="1"/>
  <c r="AL419" i="1"/>
  <c r="AR419" i="1" s="1"/>
  <c r="AL493" i="1"/>
  <c r="AR493" i="1" s="1"/>
  <c r="AL392" i="1"/>
  <c r="AR392" i="1" s="1"/>
  <c r="AL388" i="1"/>
  <c r="AR388" i="1" s="1"/>
  <c r="AL545" i="1"/>
  <c r="AR545" i="1" s="1"/>
  <c r="AL521" i="1"/>
  <c r="AR521" i="1" s="1"/>
  <c r="AL641" i="1"/>
  <c r="AR641" i="1" s="1"/>
  <c r="AL639" i="1"/>
  <c r="AR639" i="1" s="1"/>
  <c r="AL627" i="1"/>
  <c r="AR627" i="1" s="1"/>
  <c r="AL707" i="1"/>
  <c r="AR707" i="1" s="1"/>
  <c r="AL643" i="1"/>
  <c r="AR643" i="1" s="1"/>
  <c r="AL731" i="1"/>
  <c r="AR731" i="1" s="1"/>
  <c r="AL755" i="1"/>
  <c r="AR755" i="1" s="1"/>
  <c r="AL136" i="1"/>
  <c r="AR136" i="1" s="1"/>
  <c r="AL177" i="1"/>
  <c r="AR177" i="1" s="1"/>
  <c r="AL155" i="1"/>
  <c r="AR155" i="1" s="1"/>
  <c r="AL290" i="1"/>
  <c r="AR290" i="1" s="1"/>
  <c r="AL158" i="1"/>
  <c r="AR158" i="1" s="1"/>
  <c r="AL242" i="1"/>
  <c r="AR242" i="1" s="1"/>
  <c r="AL266" i="1"/>
  <c r="AR266" i="1" s="1"/>
  <c r="AL459" i="1"/>
  <c r="AR459" i="1" s="1"/>
  <c r="AL467" i="1"/>
  <c r="AR467" i="1" s="1"/>
  <c r="AL471" i="1"/>
  <c r="AR471" i="1" s="1"/>
  <c r="AL502" i="1"/>
  <c r="AR502" i="1" s="1"/>
  <c r="AL484" i="1"/>
  <c r="AR484" i="1" s="1"/>
  <c r="AL494" i="1"/>
  <c r="AR494" i="1" s="1"/>
  <c r="AL507" i="1"/>
  <c r="AR507" i="1" s="1"/>
  <c r="AL644" i="1"/>
  <c r="AR644" i="1" s="1"/>
  <c r="AL656" i="1"/>
  <c r="AR656" i="1" s="1"/>
  <c r="AL662" i="1"/>
  <c r="AR662" i="1" s="1"/>
  <c r="AL732" i="1"/>
  <c r="AR732" i="1" s="1"/>
  <c r="AL674" i="1"/>
  <c r="AR674" i="1" s="1"/>
  <c r="AL756" i="1"/>
  <c r="AR756" i="1" s="1"/>
  <c r="AL708" i="1"/>
  <c r="AR708" i="1" s="1"/>
  <c r="AL137" i="1"/>
  <c r="AR137" i="1" s="1"/>
  <c r="AL157" i="1"/>
  <c r="AR157" i="1" s="1"/>
  <c r="AL179" i="1"/>
  <c r="AR179" i="1" s="1"/>
  <c r="AL159" i="1"/>
  <c r="AR159" i="1" s="1"/>
  <c r="AL267" i="1"/>
  <c r="AR267" i="1" s="1"/>
  <c r="AL243" i="1"/>
  <c r="AR243" i="1" s="1"/>
  <c r="AL291" i="1"/>
  <c r="AR291" i="1" s="1"/>
  <c r="AL437" i="1"/>
  <c r="AR437" i="1" s="1"/>
  <c r="AL422" i="1"/>
  <c r="AR422" i="1" s="1"/>
  <c r="AL421" i="1"/>
  <c r="AR421" i="1" s="1"/>
  <c r="AL442" i="1"/>
  <c r="AR442" i="1" s="1"/>
  <c r="AL547" i="1"/>
  <c r="AR547" i="1" s="1"/>
  <c r="AL523" i="1"/>
  <c r="AR523" i="1" s="1"/>
  <c r="AL495" i="1"/>
  <c r="AR495" i="1" s="1"/>
  <c r="AL657" i="1"/>
  <c r="AR657" i="1" s="1"/>
  <c r="AL663" i="1"/>
  <c r="AR663" i="1" s="1"/>
  <c r="AL645" i="1"/>
  <c r="AR645" i="1" s="1"/>
  <c r="AL675" i="1"/>
  <c r="AR675" i="1" s="1"/>
  <c r="AL709" i="1"/>
  <c r="AR709" i="1" s="1"/>
  <c r="AL757" i="1"/>
  <c r="AR757" i="1" s="1"/>
  <c r="AL733" i="1"/>
  <c r="AR733" i="1" s="1"/>
  <c r="AL180" i="1"/>
  <c r="AR180" i="1" s="1"/>
  <c r="AL268" i="1"/>
  <c r="AR268" i="1" s="1"/>
  <c r="AL209" i="1"/>
  <c r="AR209" i="1" s="1"/>
  <c r="AL211" i="1"/>
  <c r="AR211" i="1" s="1"/>
  <c r="AL244" i="1"/>
  <c r="AR244" i="1" s="1"/>
  <c r="AL292" i="1"/>
  <c r="AR292" i="1" s="1"/>
  <c r="AL228" i="1"/>
  <c r="AR228" i="1" s="1"/>
  <c r="AL490" i="1"/>
  <c r="AR490" i="1" s="1"/>
  <c r="AL534" i="1"/>
  <c r="AR534" i="1" s="1"/>
  <c r="AL512" i="1"/>
  <c r="AR512" i="1" s="1"/>
  <c r="AL548" i="1"/>
  <c r="AR548" i="1" s="1"/>
  <c r="AL518" i="1"/>
  <c r="AR518" i="1" s="1"/>
  <c r="AL540" i="1"/>
  <c r="AR540" i="1" s="1"/>
  <c r="AL554" i="1"/>
  <c r="AR554" i="1" s="1"/>
  <c r="AL676" i="1"/>
  <c r="AR676" i="1" s="1"/>
  <c r="AL678" i="1"/>
  <c r="AR678" i="1" s="1"/>
  <c r="AL680" i="1"/>
  <c r="AR680" i="1" s="1"/>
  <c r="AL734" i="1"/>
  <c r="AR734" i="1" s="1"/>
  <c r="AL692" i="1"/>
  <c r="AR692" i="1" s="1"/>
  <c r="AL710" i="1"/>
  <c r="AR710" i="1" s="1"/>
  <c r="AL758" i="1"/>
  <c r="AR758" i="1" s="1"/>
  <c r="AL181" i="1"/>
  <c r="AR181" i="1" s="1"/>
  <c r="AL293" i="1"/>
  <c r="AR293" i="1" s="1"/>
  <c r="AL212" i="1"/>
  <c r="AR212" i="1" s="1"/>
  <c r="AL269" i="1"/>
  <c r="AR269" i="1" s="1"/>
  <c r="AL210" i="1"/>
  <c r="AR210" i="1" s="1"/>
  <c r="AL245" i="1"/>
  <c r="AR245" i="1" s="1"/>
  <c r="AL229" i="1"/>
  <c r="AR229" i="1" s="1"/>
  <c r="AL462" i="1"/>
  <c r="AR462" i="1" s="1"/>
  <c r="AL453" i="1"/>
  <c r="AR453" i="1" s="1"/>
  <c r="AL497" i="1"/>
  <c r="AR497" i="1" s="1"/>
  <c r="AL483" i="1"/>
  <c r="AR483" i="1" s="1"/>
  <c r="AL464" i="1"/>
  <c r="AR464" i="1" s="1"/>
  <c r="AL525" i="1"/>
  <c r="AR525" i="1" s="1"/>
  <c r="AL549" i="1"/>
  <c r="AR549" i="1" s="1"/>
  <c r="AL677" i="1"/>
  <c r="AR677" i="1" s="1"/>
  <c r="AL679" i="1"/>
  <c r="AR679" i="1" s="1"/>
  <c r="AL681" i="1"/>
  <c r="AR681" i="1" s="1"/>
  <c r="AL711" i="1"/>
  <c r="AR711" i="1" s="1"/>
  <c r="AL693" i="1"/>
  <c r="AR693" i="1" s="1"/>
  <c r="AL759" i="1"/>
  <c r="AR759" i="1" s="1"/>
  <c r="AL735" i="1"/>
  <c r="AR735" i="1" s="1"/>
  <c r="AL294" i="1"/>
  <c r="AR294" i="1" s="1"/>
  <c r="AL71" i="1"/>
  <c r="AR71" i="1" s="1"/>
  <c r="AL270" i="1"/>
  <c r="AR270" i="1" s="1"/>
  <c r="AL246" i="1"/>
  <c r="AR246" i="1" s="1"/>
  <c r="AL88" i="1"/>
  <c r="AR88" i="1" s="1"/>
  <c r="AL51" i="1"/>
  <c r="AR51" i="1" s="1"/>
  <c r="AL73" i="1"/>
  <c r="AR73" i="1" s="1"/>
  <c r="AL355" i="1"/>
  <c r="AR355" i="1" s="1"/>
  <c r="AL380" i="1"/>
  <c r="AR380" i="1" s="1"/>
  <c r="AL361" i="1"/>
  <c r="AR361" i="1" s="1"/>
  <c r="AL391" i="1"/>
  <c r="AR391" i="1" s="1"/>
  <c r="AL397" i="1"/>
  <c r="AR397" i="1" s="1"/>
  <c r="AL349" i="1"/>
  <c r="AR349" i="1" s="1"/>
  <c r="AL618" i="1"/>
  <c r="AR618" i="1" s="1"/>
  <c r="AL622" i="1"/>
  <c r="AR622" i="1" s="1"/>
  <c r="AL736" i="1"/>
  <c r="AR736" i="1" s="1"/>
  <c r="AL712" i="1"/>
  <c r="AR712" i="1" s="1"/>
  <c r="AL620" i="1"/>
  <c r="AR620" i="1" s="1"/>
  <c r="AL616" i="1"/>
  <c r="AR616" i="1" s="1"/>
  <c r="AL383" i="1"/>
  <c r="AR383" i="1" s="1"/>
  <c r="AL760" i="1"/>
  <c r="AR760" i="1" s="1"/>
  <c r="AL76" i="1"/>
  <c r="AR76" i="1" s="1"/>
  <c r="AL83" i="1"/>
  <c r="AR83" i="1" s="1"/>
  <c r="AL54" i="1"/>
  <c r="AR54" i="1" s="1"/>
  <c r="AL295" i="1"/>
  <c r="AR295" i="1" s="1"/>
  <c r="AL271" i="1"/>
  <c r="AR271" i="1" s="1"/>
  <c r="AL108" i="1"/>
  <c r="AR108" i="1" s="1"/>
  <c r="AL247" i="1"/>
  <c r="AR247" i="1" s="1"/>
  <c r="AL499" i="1"/>
  <c r="AR499" i="1" s="1"/>
  <c r="AL364" i="1"/>
  <c r="AR364" i="1" s="1"/>
  <c r="AL366" i="1"/>
  <c r="AR366" i="1" s="1"/>
  <c r="AL368" i="1"/>
  <c r="AR368" i="1" s="1"/>
  <c r="AL394" i="1"/>
  <c r="AR394" i="1" s="1"/>
  <c r="AL551" i="1"/>
  <c r="AR551" i="1" s="1"/>
  <c r="AL527" i="1"/>
  <c r="AR527" i="1" s="1"/>
  <c r="AL617" i="1"/>
  <c r="AR617" i="1" s="1"/>
  <c r="AL623" i="1"/>
  <c r="AR623" i="1" s="1"/>
  <c r="AL737" i="1"/>
  <c r="AR737" i="1" s="1"/>
  <c r="AL761" i="1"/>
  <c r="AR761" i="1" s="1"/>
  <c r="AL619" i="1"/>
  <c r="AR619" i="1" s="1"/>
  <c r="AL621" i="1"/>
  <c r="AR621" i="1" s="1"/>
  <c r="AL713" i="1"/>
  <c r="AR713" i="1" s="1"/>
  <c r="AL142" i="1"/>
  <c r="AR142" i="1" s="1"/>
  <c r="AL296" i="1"/>
  <c r="AR296" i="1" s="1"/>
  <c r="AL272" i="1"/>
  <c r="AR272" i="1" s="1"/>
  <c r="AL111" i="1"/>
  <c r="AR111" i="1" s="1"/>
  <c r="AL118" i="1"/>
  <c r="AR118" i="1" s="1"/>
  <c r="AL105" i="1"/>
  <c r="AR105" i="1" s="1"/>
  <c r="AL248" i="1"/>
  <c r="AR248" i="1" s="1"/>
  <c r="AL454" i="1"/>
  <c r="AR454" i="1" s="1"/>
  <c r="AL447" i="1"/>
  <c r="AR447" i="1" s="1"/>
  <c r="AL415" i="1"/>
  <c r="AR415" i="1" s="1"/>
  <c r="AL452" i="1"/>
  <c r="AR452" i="1" s="1"/>
  <c r="AL438" i="1"/>
  <c r="AR438" i="1" s="1"/>
  <c r="AL408" i="1"/>
  <c r="AR408" i="1" s="1"/>
  <c r="AL404" i="1"/>
  <c r="AR404" i="1" s="1"/>
  <c r="AL762" i="1"/>
  <c r="AR762" i="1" s="1"/>
  <c r="AL738" i="1"/>
  <c r="AR738" i="1" s="1"/>
  <c r="AL650" i="1"/>
  <c r="AR650" i="1" s="1"/>
  <c r="AL714" i="1"/>
  <c r="AR714" i="1" s="1"/>
  <c r="AL628" i="1"/>
  <c r="AR628" i="1" s="1"/>
  <c r="AL648" i="1"/>
  <c r="AR648" i="1" s="1"/>
  <c r="AL646" i="1"/>
  <c r="AR646" i="1" s="1"/>
  <c r="AL139" i="1"/>
  <c r="AR139" i="1" s="1"/>
  <c r="AL141" i="1"/>
  <c r="AR141" i="1" s="1"/>
  <c r="AL110" i="1"/>
  <c r="AR110" i="1" s="1"/>
  <c r="AL297" i="1"/>
  <c r="AR297" i="1" s="1"/>
  <c r="AL161" i="1"/>
  <c r="AR161" i="1" s="1"/>
  <c r="AL249" i="1"/>
  <c r="AR249" i="1" s="1"/>
  <c r="AL273" i="1"/>
  <c r="AR273" i="1" s="1"/>
  <c r="AL529" i="1"/>
  <c r="AR529" i="1" s="1"/>
  <c r="AL400" i="1"/>
  <c r="AR400" i="1" s="1"/>
  <c r="AL398" i="1"/>
  <c r="AR398" i="1" s="1"/>
  <c r="AL396" i="1"/>
  <c r="AR396" i="1" s="1"/>
  <c r="AL426" i="1"/>
  <c r="AR426" i="1" s="1"/>
  <c r="AL501" i="1"/>
  <c r="AR501" i="1" s="1"/>
  <c r="AL553" i="1"/>
  <c r="AR553" i="1" s="1"/>
  <c r="AL649" i="1"/>
  <c r="AR649" i="1" s="1"/>
  <c r="AL629" i="1"/>
  <c r="AR629" i="1" s="1"/>
  <c r="AL651" i="1"/>
  <c r="AR651" i="1" s="1"/>
  <c r="AL715" i="1"/>
  <c r="AR715" i="1" s="1"/>
  <c r="AL739" i="1"/>
  <c r="AR739" i="1" s="1"/>
  <c r="AL647" i="1"/>
  <c r="AR647" i="1" s="1"/>
  <c r="AL250" i="1"/>
  <c r="AR250" i="1" s="1"/>
  <c r="AL186" i="1"/>
  <c r="AR186" i="1" s="1"/>
  <c r="AL165" i="1"/>
  <c r="AR165" i="1" s="1"/>
  <c r="AL298" i="1"/>
  <c r="AR298" i="1" s="1"/>
  <c r="AL274" i="1"/>
  <c r="AR274" i="1" s="1"/>
  <c r="AL164" i="1"/>
  <c r="AR164" i="1" s="1"/>
  <c r="AL144" i="1"/>
  <c r="AR144" i="1" s="1"/>
  <c r="AL763" i="1"/>
  <c r="AR763" i="1" s="1"/>
  <c r="AL652" i="1"/>
  <c r="AR652" i="1" s="1"/>
  <c r="AL469" i="1"/>
  <c r="AR469" i="1" s="1"/>
  <c r="AL461" i="1"/>
  <c r="AR461" i="1" s="1"/>
  <c r="AL508" i="1"/>
  <c r="AR508" i="1" s="1"/>
  <c r="AL473" i="1"/>
  <c r="AR473" i="1" s="1"/>
  <c r="AL504" i="1"/>
  <c r="AR504" i="1" s="1"/>
  <c r="AL496" i="1"/>
  <c r="AR496" i="1" s="1"/>
  <c r="AL514" i="1"/>
  <c r="AR514" i="1" s="1"/>
  <c r="AL682" i="1"/>
  <c r="AR682" i="1" s="1"/>
  <c r="AL740" i="1"/>
  <c r="AR740" i="1" s="1"/>
  <c r="AL764" i="1"/>
  <c r="AR764" i="1" s="1"/>
  <c r="AL716" i="1"/>
  <c r="AR716" i="1" s="1"/>
  <c r="AL658" i="1"/>
  <c r="AR658" i="1" s="1"/>
  <c r="AL664" i="1"/>
  <c r="AR664" i="1" s="1"/>
  <c r="AL217" i="1"/>
  <c r="AR217" i="1" s="1"/>
  <c r="AL299" i="1"/>
  <c r="AR299" i="1" s="1"/>
  <c r="AL251" i="1"/>
  <c r="AR251" i="1" s="1"/>
  <c r="AL163" i="1"/>
  <c r="AR163" i="1" s="1"/>
  <c r="AL188" i="1"/>
  <c r="AR188" i="1" s="1"/>
  <c r="AL230" i="1"/>
  <c r="AR230" i="1" s="1"/>
  <c r="AL276" i="1"/>
  <c r="AR276" i="1" s="1"/>
  <c r="AL300" i="1"/>
  <c r="AR300" i="1" s="1"/>
  <c r="AL520" i="1"/>
  <c r="AR520" i="1" s="1"/>
  <c r="AL530" i="1"/>
  <c r="AR530" i="1" s="1"/>
  <c r="AL542" i="1"/>
  <c r="AR542" i="1" s="1"/>
  <c r="AL556" i="1"/>
  <c r="AR556" i="1" s="1"/>
  <c r="AL470" i="1"/>
  <c r="AR470" i="1" s="1"/>
  <c r="AL445" i="1"/>
  <c r="AR445" i="1" s="1"/>
  <c r="AL531" i="1"/>
  <c r="AR531" i="1" s="1"/>
  <c r="AL220" i="1"/>
  <c r="AR220" i="1" s="1"/>
  <c r="AL224" i="1"/>
  <c r="AR224" i="1" s="1"/>
  <c r="AL301" i="1"/>
  <c r="AR301" i="1" s="1"/>
  <c r="AL253" i="1"/>
  <c r="AR253" i="1" s="1"/>
  <c r="AL185" i="1"/>
  <c r="AR185" i="1" s="1"/>
  <c r="AL275" i="1"/>
  <c r="AR275" i="1" s="1"/>
  <c r="AL218" i="1"/>
  <c r="AR218" i="1" s="1"/>
  <c r="AL653" i="1"/>
  <c r="AR653" i="1" s="1"/>
  <c r="AL503" i="1"/>
  <c r="AR503" i="1" s="1"/>
  <c r="AL555" i="1"/>
  <c r="AR555" i="1" s="1"/>
  <c r="AL428" i="1"/>
  <c r="AR428" i="1" s="1"/>
  <c r="AL446" i="1"/>
  <c r="AR446" i="1" s="1"/>
  <c r="AL187" i="1"/>
  <c r="AR187" i="1" s="1"/>
  <c r="AL219" i="1"/>
  <c r="AR219" i="1" s="1"/>
  <c r="AL665" i="1"/>
  <c r="AR665" i="1" s="1"/>
  <c r="AL717" i="1"/>
  <c r="AR717" i="1" s="1"/>
  <c r="AL741" i="1"/>
  <c r="AR741" i="1" s="1"/>
  <c r="AL765" i="1"/>
  <c r="AR765" i="1" s="1"/>
  <c r="AL683" i="1"/>
  <c r="AR683" i="1" s="1"/>
  <c r="AL659" i="1"/>
  <c r="AR659" i="1" s="1"/>
  <c r="AL252" i="1"/>
  <c r="AR252" i="1" s="1"/>
  <c r="AL684" i="1"/>
  <c r="AR684" i="1" s="1"/>
  <c r="AL688" i="1"/>
  <c r="AR688" i="1" s="1"/>
  <c r="AL694" i="1"/>
  <c r="AR694" i="1" s="1"/>
  <c r="AL686" i="1"/>
  <c r="AR686" i="1" s="1"/>
  <c r="AL550" i="1"/>
  <c r="AR550" i="1" s="1"/>
  <c r="AL536" i="1"/>
  <c r="AR536" i="1" s="1"/>
  <c r="AL524" i="1"/>
  <c r="AR524" i="1" s="1"/>
  <c r="AL718" i="1"/>
  <c r="AR718" i="1" s="1"/>
  <c r="AL766" i="1"/>
  <c r="AR766" i="1" s="1"/>
  <c r="AL742" i="1"/>
  <c r="AR742" i="1" s="1"/>
  <c r="AL222" i="1"/>
  <c r="AR222" i="1" s="1"/>
  <c r="AL277" i="1"/>
  <c r="AR277" i="1" s="1"/>
  <c r="AL231" i="1"/>
  <c r="AR231" i="1" s="1"/>
  <c r="AL485" i="1"/>
  <c r="AR485" i="1" s="1"/>
  <c r="AL476" i="1"/>
  <c r="AR476" i="1" s="1"/>
  <c r="AL474" i="1"/>
  <c r="AR474" i="1" s="1"/>
  <c r="AL557" i="1"/>
  <c r="AR557" i="1" s="1"/>
  <c r="AL505" i="1"/>
  <c r="AR505" i="1" s="1"/>
  <c r="AL472" i="1"/>
  <c r="AR472" i="1" s="1"/>
  <c r="AL533" i="1"/>
  <c r="AR533" i="1" s="1"/>
  <c r="AL719" i="1"/>
  <c r="AR719" i="1" s="1"/>
  <c r="AL743" i="1"/>
  <c r="AR743" i="1" s="1"/>
  <c r="AL695" i="1"/>
  <c r="AR695" i="1" s="1"/>
  <c r="AL689" i="1"/>
  <c r="AR689" i="1" s="1"/>
  <c r="AL687" i="1"/>
  <c r="AR687" i="1" s="1"/>
  <c r="AL685" i="1"/>
  <c r="AR685" i="1" s="1"/>
  <c r="AL767" i="1"/>
  <c r="AR767" i="1" s="1"/>
  <c r="AQ8" i="3"/>
  <c r="AR8" i="3" s="1"/>
  <c r="AP8" i="3"/>
  <c r="AO8" i="3"/>
  <c r="AN8" i="3"/>
  <c r="AM8" i="3"/>
  <c r="AL8" i="3"/>
  <c r="AQ7" i="3"/>
  <c r="AR7" i="3" s="1"/>
  <c r="AP7" i="3"/>
  <c r="AO7" i="3"/>
  <c r="AN7" i="3"/>
  <c r="AM7" i="3"/>
  <c r="AL7" i="3"/>
  <c r="AQ6" i="3"/>
  <c r="AR6" i="3" s="1"/>
  <c r="AP6" i="3"/>
  <c r="AO6" i="3"/>
  <c r="AN6" i="3"/>
  <c r="AM6" i="3"/>
  <c r="AL6" i="3"/>
  <c r="AQ5" i="3"/>
  <c r="AR5" i="3" s="1"/>
  <c r="AP5" i="3"/>
  <c r="AO5" i="3"/>
  <c r="AN5" i="3"/>
  <c r="AM5" i="3"/>
  <c r="AL5" i="3"/>
  <c r="AQ4" i="3"/>
  <c r="AR4" i="3" s="1"/>
  <c r="AP4" i="3"/>
  <c r="AO4" i="3"/>
  <c r="AN4" i="3"/>
  <c r="AM4" i="3"/>
  <c r="AL4" i="3"/>
  <c r="AQ3" i="3"/>
  <c r="AR3" i="3" s="1"/>
  <c r="AP3" i="3"/>
  <c r="AO3" i="3"/>
  <c r="AN3" i="3"/>
  <c r="AM3" i="3"/>
  <c r="AL3" i="3"/>
  <c r="AY66" i="3" l="1"/>
  <c r="BG66" i="3"/>
  <c r="BB66" i="3"/>
  <c r="BC66" i="3"/>
  <c r="BD66" i="3"/>
  <c r="AW66" i="3"/>
  <c r="BE66" i="3"/>
  <c r="AZ66" i="3"/>
  <c r="AX66" i="3"/>
  <c r="BF66" i="3"/>
  <c r="BA66" i="3"/>
  <c r="AV75" i="3"/>
  <c r="BB75" i="3"/>
  <c r="BC75" i="3"/>
  <c r="AW75" i="3"/>
  <c r="AX75" i="3"/>
  <c r="BF75" i="3"/>
  <c r="AY75" i="3"/>
  <c r="BG75" i="3"/>
  <c r="BD75" i="3"/>
  <c r="AZ75" i="3"/>
  <c r="BE75" i="3"/>
  <c r="BA75" i="3"/>
  <c r="BC3" i="3"/>
  <c r="BE3" i="3"/>
  <c r="BD3" i="3"/>
  <c r="AW3" i="3"/>
  <c r="BB3" i="3"/>
  <c r="AX3" i="3"/>
  <c r="BF3" i="3"/>
  <c r="AV3" i="3"/>
  <c r="AY3" i="3"/>
  <c r="BG3" i="3"/>
  <c r="AZ3" i="3"/>
  <c r="BA3" i="3"/>
  <c r="BC39" i="3"/>
  <c r="BD39" i="3"/>
  <c r="AW39" i="3"/>
  <c r="BE39" i="3"/>
  <c r="BB39" i="3"/>
  <c r="AX39" i="3"/>
  <c r="BF39" i="3"/>
  <c r="BA39" i="3"/>
  <c r="AY39" i="3"/>
  <c r="BG39" i="3"/>
  <c r="AZ39" i="3"/>
  <c r="AV39" i="3"/>
  <c r="BC21" i="3"/>
  <c r="BE21" i="3"/>
  <c r="BD21" i="3"/>
  <c r="AW21" i="3"/>
  <c r="AX21" i="3"/>
  <c r="BF21" i="3"/>
  <c r="BA21" i="3"/>
  <c r="AY21" i="3"/>
  <c r="BG21" i="3"/>
  <c r="BB21" i="3"/>
  <c r="AZ21" i="3"/>
  <c r="AV21" i="3"/>
  <c r="BC57" i="3"/>
  <c r="BD57" i="3"/>
  <c r="BE57" i="3"/>
  <c r="AW57" i="3"/>
  <c r="AX57" i="3"/>
  <c r="BF57" i="3"/>
  <c r="BB57" i="3"/>
  <c r="AY57" i="3"/>
  <c r="BG57" i="3"/>
  <c r="AZ57" i="3"/>
  <c r="AV57" i="3"/>
  <c r="BA57" i="3"/>
  <c r="AY12" i="3"/>
  <c r="BG12" i="3"/>
  <c r="AZ12" i="3"/>
  <c r="AV12" i="3"/>
  <c r="BA12" i="3"/>
  <c r="BF12" i="3"/>
  <c r="BB12" i="3"/>
  <c r="AX12" i="3"/>
  <c r="BC12" i="3"/>
  <c r="BD12" i="3"/>
  <c r="BE12" i="3"/>
  <c r="AW12" i="3"/>
  <c r="AY30" i="3"/>
  <c r="BG30" i="3"/>
  <c r="BA30" i="3"/>
  <c r="BF30" i="3"/>
  <c r="AZ30" i="3"/>
  <c r="AV30" i="3"/>
  <c r="BB30" i="3"/>
  <c r="BC30" i="3"/>
  <c r="BE30" i="3"/>
  <c r="BD30" i="3"/>
  <c r="AW30" i="3"/>
  <c r="AX30" i="3"/>
  <c r="AY48" i="3"/>
  <c r="BG48" i="3"/>
  <c r="BA48" i="3"/>
  <c r="AZ48" i="3"/>
  <c r="AZ56" i="3" s="1"/>
  <c r="AV48" i="3"/>
  <c r="AX48" i="3"/>
  <c r="BB48" i="3"/>
  <c r="BC48" i="3"/>
  <c r="BE48" i="3"/>
  <c r="BD48" i="3"/>
  <c r="AW48" i="3"/>
  <c r="BF48" i="3"/>
  <c r="AV66" i="3"/>
  <c r="AW56" i="3" l="1"/>
  <c r="BA56" i="3"/>
  <c r="BD56" i="3"/>
  <c r="BG56" i="3"/>
  <c r="BC56" i="3"/>
  <c r="AY29" i="3"/>
  <c r="AY81" i="3" s="1"/>
  <c r="AX83" i="3"/>
  <c r="BB56" i="3"/>
  <c r="AY56" i="3"/>
  <c r="BA29" i="3"/>
  <c r="BA81" i="3" s="1"/>
  <c r="BA83" i="3"/>
  <c r="AW83" i="3"/>
  <c r="AX56" i="3"/>
  <c r="BF29" i="3"/>
  <c r="BF81" i="3" s="1"/>
  <c r="BE83" i="3"/>
  <c r="BC83" i="3"/>
  <c r="AV56" i="3"/>
  <c r="AX29" i="3"/>
  <c r="AX81" i="3" s="1"/>
  <c r="AZ83" i="3"/>
  <c r="BB83" i="3"/>
  <c r="BF56" i="3"/>
  <c r="AV29" i="3"/>
  <c r="AV81" i="3" s="1"/>
  <c r="AW29" i="3"/>
  <c r="AW81" i="3" s="1"/>
  <c r="BD83" i="3"/>
  <c r="AV83" i="3"/>
  <c r="AZ29" i="3"/>
  <c r="AZ81" i="3" s="1"/>
  <c r="BD29" i="3"/>
  <c r="BD81" i="3" s="1"/>
  <c r="BG83" i="3"/>
  <c r="BB29" i="3"/>
  <c r="BB81" i="3" s="1"/>
  <c r="BE29" i="3"/>
  <c r="BE81" i="3" s="1"/>
  <c r="AY83" i="3"/>
  <c r="BE56" i="3"/>
  <c r="BG29" i="3"/>
  <c r="BG81" i="3" s="1"/>
  <c r="BC29" i="3"/>
  <c r="BC81" i="3" s="1"/>
  <c r="BF83" i="3"/>
</calcChain>
</file>

<file path=xl/sharedStrings.xml><?xml version="1.0" encoding="utf-8"?>
<sst xmlns="http://schemas.openxmlformats.org/spreadsheetml/2006/main" count="761" uniqueCount="78">
  <si>
    <t>Dataset</t>
  </si>
  <si>
    <t>Users</t>
  </si>
  <si>
    <t>XGBClassifier</t>
  </si>
  <si>
    <t>DecisionTreeClassifier</t>
  </si>
  <si>
    <t>KNeighborsClassifier</t>
  </si>
  <si>
    <t>LinearSVC</t>
  </si>
  <si>
    <t>SVC</t>
  </si>
  <si>
    <t>RandomForestClassifier</t>
  </si>
  <si>
    <t>MLPClassifier</t>
  </si>
  <si>
    <t>AdaBoostClassifier</t>
  </si>
  <si>
    <t>GradientBoostingClassifier</t>
  </si>
  <si>
    <t>GaussianNB</t>
  </si>
  <si>
    <t>LinearDiscriminantAnalysis</t>
  </si>
  <si>
    <t>QuadraticDiscriminantAnalysis</t>
  </si>
  <si>
    <t>Iteration</t>
  </si>
  <si>
    <t>Split Method</t>
  </si>
  <si>
    <t>StrLearning Method</t>
  </si>
  <si>
    <t>k</t>
  </si>
  <si>
    <t>AddNoise?</t>
  </si>
  <si>
    <t>ε</t>
  </si>
  <si>
    <t>ε1</t>
  </si>
  <si>
    <t>ε2</t>
  </si>
  <si>
    <t>Max Accuracy (Real Data)</t>
  </si>
  <si>
    <t>Max Accuracy (Synthetic Data)</t>
  </si>
  <si>
    <t>Min Accuracy (Real Data)</t>
  </si>
  <si>
    <t>Min Accuracy (Synthetic Data)</t>
  </si>
  <si>
    <t>Average Accuracy (Real Data)</t>
  </si>
  <si>
    <t>Average Accuracy (Synthetic Data)</t>
  </si>
  <si>
    <t>AddNoise?2</t>
  </si>
  <si>
    <t>AddNoise?3</t>
  </si>
  <si>
    <t>XGBClassifier4</t>
  </si>
  <si>
    <t>DecisionTreeClassifier5</t>
  </si>
  <si>
    <t>KNeighborsClassifier6</t>
  </si>
  <si>
    <t>LinearSVC7</t>
  </si>
  <si>
    <t>SVC8</t>
  </si>
  <si>
    <t>RandomForestClassifier9</t>
  </si>
  <si>
    <t>MLPClassifier10</t>
  </si>
  <si>
    <t>AdaBoostClassifier11</t>
  </si>
  <si>
    <t>GradientBoostingClassifier12</t>
  </si>
  <si>
    <t>GaussianNB13</t>
  </si>
  <si>
    <t>LinearDiscriminantAnalysis14</t>
  </si>
  <si>
    <t>QuadraticDiscriminantAnalysis15</t>
  </si>
  <si>
    <t>Largest accuracies on dataset 1 and strLearning 1</t>
  </si>
  <si>
    <t>Largest accuracies on dataset 1 and strLearning 2</t>
  </si>
  <si>
    <t>Largest accuracies on dataset 1 and strLearning 3</t>
  </si>
  <si>
    <t>Largest accuracies on dataset 2 and strLearning 1</t>
  </si>
  <si>
    <t>Largest accuracies on dataset 2 and strLearning 2</t>
  </si>
  <si>
    <t>Largest accuracies on dataset 2 and strLearning 3</t>
  </si>
  <si>
    <t>Largest accuracies on dataset 3 and strLearning 1</t>
  </si>
  <si>
    <t>Largest accuracies on dataset 3 and strLearning 2</t>
  </si>
  <si>
    <t>Largest accuracies on dataset 3 and strLearning 3</t>
  </si>
  <si>
    <t>Average Accuracy (Difference)</t>
  </si>
  <si>
    <t>Best Classifier</t>
  </si>
  <si>
    <t>DATASET 1</t>
  </si>
  <si>
    <t>DATASET 2</t>
  </si>
  <si>
    <t>DATASET 3</t>
  </si>
  <si>
    <t>Final epsilon</t>
  </si>
  <si>
    <t>AddNoise? (Phase 1)</t>
  </si>
  <si>
    <t>AddNoise? (Phase 2)</t>
  </si>
  <si>
    <t>AddNoise (Phase 1 &amp; 2 (StrLearning1))</t>
  </si>
  <si>
    <t>XGBClassifier (Synth)</t>
  </si>
  <si>
    <t>DecisionTreeClassifier (Synth)</t>
  </si>
  <si>
    <t>KNeighborsClassifier (Synth)</t>
  </si>
  <si>
    <t>LinearSVC (Synth)</t>
  </si>
  <si>
    <t>SVC (Synth)</t>
  </si>
  <si>
    <t>RandomForestClassifier (Synth)</t>
  </si>
  <si>
    <t>MLPClassifier (Synth)</t>
  </si>
  <si>
    <t>AdaBoostClassifier (Synth)</t>
  </si>
  <si>
    <t>GradientBoostingClassifier (Synth)</t>
  </si>
  <si>
    <t>GaussianNB (Synth)</t>
  </si>
  <si>
    <t>LinearDiscriminantAnalysis (Synth)</t>
  </si>
  <si>
    <t>QuadraticDiscriminantAnalysis (Synth)</t>
  </si>
  <si>
    <t>Structure Learning 3</t>
  </si>
  <si>
    <t>Structure Learning 2</t>
  </si>
  <si>
    <t>Structure Learning 1</t>
  </si>
  <si>
    <t>Sum of mutual information</t>
  </si>
  <si>
    <t>Str</t>
  </si>
  <si>
    <t>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</si>
</sst>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charset val="161"/>
      <scheme val="minor"/>
    </font>
    <font>
      <b/>
      <sz val="14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ck">
        <color indexed="64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indexed="64"/>
      </bottom>
      <diagonal/>
    </border>
    <border>
      <left style="thin">
        <color theme="9"/>
      </left>
      <right style="thick">
        <color indexed="64"/>
      </right>
      <top style="thin">
        <color theme="9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 style="thin">
        <color theme="9"/>
      </left>
      <right/>
      <top style="thin">
        <color theme="9"/>
      </top>
      <bottom style="medium">
        <color indexed="64"/>
      </bottom>
      <diagonal/>
    </border>
    <border>
      <left style="thick">
        <color indexed="64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ck">
        <color indexed="64"/>
      </right>
      <top style="thin">
        <color theme="9"/>
      </top>
      <bottom style="medium">
        <color theme="9"/>
      </bottom>
      <diagonal/>
    </border>
    <border>
      <left/>
      <right style="thin">
        <color theme="9"/>
      </right>
      <top style="thin">
        <color theme="9"/>
      </top>
      <bottom style="medium">
        <color indexed="64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ck">
        <color indexed="64"/>
      </right>
      <top style="thin">
        <color theme="9"/>
      </top>
      <bottom/>
      <diagonal/>
    </border>
    <border>
      <left style="thick">
        <color indexed="64"/>
      </left>
      <right style="thin">
        <color theme="4" tint="0.39997558519241921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theme="9"/>
      </right>
      <top style="thin">
        <color theme="9"/>
      </top>
      <bottom/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medium">
        <color indexed="64"/>
      </bottom>
      <diagonal/>
    </border>
    <border>
      <left/>
      <right style="thick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 style="thin">
        <color theme="9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ck">
        <color indexed="64"/>
      </left>
      <right style="thick">
        <color indexed="64"/>
      </right>
      <top style="thin">
        <color theme="9"/>
      </top>
      <bottom style="thin">
        <color theme="9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theme="9"/>
      </top>
      <bottom style="medium">
        <color indexed="64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ck">
        <color indexed="64"/>
      </left>
      <right/>
      <top style="thin">
        <color theme="9"/>
      </top>
      <bottom style="thin">
        <color theme="9"/>
      </bottom>
      <diagonal/>
    </border>
    <border>
      <left style="thick">
        <color indexed="64"/>
      </left>
      <right style="thick">
        <color indexed="64"/>
      </right>
      <top style="thin">
        <color theme="9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8">
    <xf numFmtId="0" fontId="0" fillId="0" borderId="0" xfId="0"/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0" fillId="0" borderId="10" xfId="42" applyNumberFormat="1" applyFont="1" applyBorder="1" applyAlignment="1">
      <alignment horizontal="center" vertical="center"/>
    </xf>
    <xf numFmtId="0" fontId="0" fillId="0" borderId="11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8" fillId="0" borderId="18" xfId="0" applyFont="1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18" fillId="0" borderId="15" xfId="0" applyFont="1" applyBorder="1" applyAlignment="1">
      <alignment vertical="center" wrapText="1"/>
    </xf>
    <xf numFmtId="0" fontId="18" fillId="0" borderId="16" xfId="0" applyFont="1" applyBorder="1" applyAlignment="1">
      <alignment vertical="center" wrapText="1"/>
    </xf>
    <xf numFmtId="0" fontId="0" fillId="0" borderId="0" xfId="0" applyAlignment="1"/>
    <xf numFmtId="0" fontId="0" fillId="0" borderId="13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0" fontId="20" fillId="0" borderId="0" xfId="0" applyFont="1" applyAlignment="1"/>
    <xf numFmtId="0" fontId="0" fillId="33" borderId="13" xfId="0" applyFont="1" applyFill="1" applyBorder="1" applyAlignment="1">
      <alignment vertical="center"/>
    </xf>
    <xf numFmtId="0" fontId="19" fillId="33" borderId="13" xfId="0" applyFont="1" applyFill="1" applyBorder="1" applyAlignment="1">
      <alignment vertical="center"/>
    </xf>
    <xf numFmtId="0" fontId="0" fillId="33" borderId="14" xfId="0" applyFont="1" applyFill="1" applyBorder="1" applyAlignment="1">
      <alignment vertical="center"/>
    </xf>
    <xf numFmtId="0" fontId="0" fillId="33" borderId="13" xfId="0" applyFont="1" applyFill="1" applyBorder="1" applyAlignment="1"/>
    <xf numFmtId="0" fontId="0" fillId="33" borderId="14" xfId="0" applyFont="1" applyFill="1" applyBorder="1" applyAlignment="1"/>
    <xf numFmtId="0" fontId="0" fillId="0" borderId="14" xfId="0" applyFont="1" applyBorder="1" applyAlignment="1">
      <alignment vertical="center"/>
    </xf>
    <xf numFmtId="0" fontId="0" fillId="0" borderId="13" xfId="0" applyFont="1" applyBorder="1" applyAlignment="1"/>
    <xf numFmtId="0" fontId="0" fillId="0" borderId="14" xfId="0" applyFont="1" applyBorder="1" applyAlignment="1"/>
    <xf numFmtId="0" fontId="20" fillId="33" borderId="13" xfId="0" applyFont="1" applyFill="1" applyBorder="1" applyAlignment="1">
      <alignment vertical="center"/>
    </xf>
    <xf numFmtId="0" fontId="21" fillId="33" borderId="13" xfId="0" applyFont="1" applyFill="1" applyBorder="1" applyAlignment="1">
      <alignment vertical="center"/>
    </xf>
    <xf numFmtId="0" fontId="20" fillId="33" borderId="14" xfId="0" applyFont="1" applyFill="1" applyBorder="1" applyAlignment="1">
      <alignment vertical="center"/>
    </xf>
    <xf numFmtId="0" fontId="20" fillId="33" borderId="13" xfId="0" applyFont="1" applyFill="1" applyBorder="1" applyAlignment="1"/>
    <xf numFmtId="0" fontId="20" fillId="33" borderId="14" xfId="0" applyFont="1" applyFill="1" applyBorder="1" applyAlignment="1"/>
    <xf numFmtId="0" fontId="14" fillId="33" borderId="13" xfId="0" applyFont="1" applyFill="1" applyBorder="1" applyAlignment="1">
      <alignment vertical="center"/>
    </xf>
    <xf numFmtId="0" fontId="14" fillId="33" borderId="14" xfId="0" applyFont="1" applyFill="1" applyBorder="1" applyAlignment="1">
      <alignment vertical="center"/>
    </xf>
    <xf numFmtId="0" fontId="14" fillId="33" borderId="13" xfId="0" applyFont="1" applyFill="1" applyBorder="1" applyAlignment="1"/>
    <xf numFmtId="0" fontId="14" fillId="33" borderId="14" xfId="0" applyFont="1" applyFill="1" applyBorder="1" applyAlignment="1"/>
    <xf numFmtId="0" fontId="14" fillId="0" borderId="0" xfId="0" applyFont="1" applyAlignment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/>
    <xf numFmtId="0" fontId="0" fillId="0" borderId="0" xfId="0" applyBorder="1" applyAlignment="1"/>
    <xf numFmtId="0" fontId="14" fillId="0" borderId="0" xfId="0" applyFont="1" applyAlignment="1">
      <alignment vertical="center"/>
    </xf>
    <xf numFmtId="0" fontId="14" fillId="0" borderId="10" xfId="0" applyFont="1" applyBorder="1" applyAlignment="1">
      <alignment vertical="center"/>
    </xf>
    <xf numFmtId="0" fontId="14" fillId="0" borderId="10" xfId="0" applyFont="1" applyBorder="1" applyAlignment="1"/>
    <xf numFmtId="0" fontId="14" fillId="0" borderId="0" xfId="0" applyFont="1" applyBorder="1" applyAlignment="1"/>
    <xf numFmtId="0" fontId="14" fillId="0" borderId="13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0" fontId="14" fillId="0" borderId="13" xfId="0" applyFont="1" applyBorder="1" applyAlignment="1"/>
    <xf numFmtId="0" fontId="14" fillId="0" borderId="14" xfId="0" applyFont="1" applyBorder="1" applyAlignment="1"/>
    <xf numFmtId="0" fontId="19" fillId="0" borderId="0" xfId="0" applyFont="1" applyAlignment="1"/>
    <xf numFmtId="0" fontId="0" fillId="0" borderId="0" xfId="0" applyAlignment="1">
      <alignment wrapText="1"/>
    </xf>
    <xf numFmtId="0" fontId="20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8" fillId="0" borderId="11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0" fillId="0" borderId="17" xfId="0" applyBorder="1" applyAlignment="1">
      <alignment wrapText="1"/>
    </xf>
    <xf numFmtId="0" fontId="0" fillId="0" borderId="21" xfId="0" applyFont="1" applyBorder="1" applyAlignment="1">
      <alignment vertical="center"/>
    </xf>
    <xf numFmtId="0" fontId="20" fillId="0" borderId="21" xfId="0" applyFont="1" applyBorder="1" applyAlignment="1">
      <alignment vertical="center"/>
    </xf>
    <xf numFmtId="0" fontId="20" fillId="0" borderId="17" xfId="0" applyFont="1" applyBorder="1" applyAlignment="1">
      <alignment wrapText="1"/>
    </xf>
    <xf numFmtId="0" fontId="22" fillId="0" borderId="17" xfId="0" applyFont="1" applyBorder="1" applyAlignment="1">
      <alignment wrapText="1"/>
    </xf>
    <xf numFmtId="0" fontId="0" fillId="0" borderId="22" xfId="0" applyBorder="1" applyAlignment="1">
      <alignment horizontal="center" vertical="center"/>
    </xf>
    <xf numFmtId="0" fontId="18" fillId="0" borderId="23" xfId="0" applyFont="1" applyBorder="1" applyAlignment="1">
      <alignment vertical="center" wrapText="1"/>
    </xf>
    <xf numFmtId="0" fontId="19" fillId="0" borderId="0" xfId="0" applyFont="1"/>
    <xf numFmtId="0" fontId="0" fillId="0" borderId="0" xfId="0" applyAlignment="1">
      <alignment horizontal="center"/>
    </xf>
    <xf numFmtId="0" fontId="0" fillId="0" borderId="19" xfId="0" applyNumberFormat="1" applyBorder="1"/>
    <xf numFmtId="0" fontId="0" fillId="0" borderId="0" xfId="0" applyNumberFormat="1"/>
    <xf numFmtId="0" fontId="0" fillId="0" borderId="0" xfId="0" applyNumberFormat="1" applyBorder="1"/>
    <xf numFmtId="0" fontId="18" fillId="0" borderId="10" xfId="0" applyFont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/>
    </xf>
    <xf numFmtId="0" fontId="20" fillId="0" borderId="0" xfId="0" applyFont="1"/>
    <xf numFmtId="0" fontId="0" fillId="33" borderId="13" xfId="0" applyFill="1" applyBorder="1" applyAlignment="1">
      <alignment horizontal="center" vertical="center"/>
    </xf>
    <xf numFmtId="0" fontId="20" fillId="33" borderId="13" xfId="0" applyFont="1" applyFill="1" applyBorder="1" applyAlignment="1">
      <alignment horizontal="center" vertical="center"/>
    </xf>
    <xf numFmtId="0" fontId="20" fillId="33" borderId="14" xfId="0" applyFont="1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33" borderId="13" xfId="0" applyFill="1" applyBorder="1"/>
    <xf numFmtId="0" fontId="0" fillId="33" borderId="14" xfId="0" applyFill="1" applyBorder="1"/>
    <xf numFmtId="0" fontId="0" fillId="33" borderId="24" xfId="0" applyFill="1" applyBorder="1"/>
    <xf numFmtId="0" fontId="0" fillId="0" borderId="13" xfId="0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24" xfId="0" applyBorder="1"/>
    <xf numFmtId="0" fontId="0" fillId="33" borderId="14" xfId="42" applyNumberFormat="1" applyFont="1" applyFill="1" applyBorder="1" applyAlignment="1">
      <alignment horizontal="center" vertical="center"/>
    </xf>
    <xf numFmtId="0" fontId="0" fillId="0" borderId="14" xfId="42" applyNumberFormat="1" applyFont="1" applyBorder="1" applyAlignment="1">
      <alignment horizontal="center" vertical="center"/>
    </xf>
    <xf numFmtId="0" fontId="0" fillId="33" borderId="25" xfId="0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33" borderId="26" xfId="0" applyFont="1" applyFill="1" applyBorder="1" applyAlignment="1">
      <alignment horizontal="center" vertical="center"/>
    </xf>
    <xf numFmtId="0" fontId="0" fillId="33" borderId="26" xfId="0" applyFont="1" applyFill="1" applyBorder="1"/>
    <xf numFmtId="0" fontId="0" fillId="0" borderId="26" xfId="0" applyFont="1" applyBorder="1" applyAlignment="1">
      <alignment horizontal="center" vertical="center"/>
    </xf>
    <xf numFmtId="0" fontId="0" fillId="0" borderId="26" xfId="0" applyFont="1" applyBorder="1"/>
    <xf numFmtId="0" fontId="0" fillId="33" borderId="26" xfId="0" applyNumberFormat="1" applyFont="1" applyFill="1" applyBorder="1" applyAlignment="1">
      <alignment horizontal="center" vertical="center"/>
    </xf>
    <xf numFmtId="0" fontId="0" fillId="33" borderId="26" xfId="0" applyNumberFormat="1" applyFont="1" applyFill="1" applyBorder="1"/>
    <xf numFmtId="0" fontId="0" fillId="0" borderId="26" xfId="0" applyNumberFormat="1" applyFont="1" applyBorder="1" applyAlignment="1">
      <alignment horizontal="center" vertical="center"/>
    </xf>
    <xf numFmtId="0" fontId="0" fillId="0" borderId="26" xfId="0" applyNumberFormat="1" applyFont="1" applyBorder="1"/>
    <xf numFmtId="0" fontId="19" fillId="0" borderId="26" xfId="0" applyFont="1" applyBorder="1" applyAlignment="1">
      <alignment horizontal="center" vertical="center" wrapText="1"/>
    </xf>
    <xf numFmtId="0" fontId="0" fillId="33" borderId="13" xfId="0" applyFont="1" applyFill="1" applyBorder="1"/>
    <xf numFmtId="0" fontId="0" fillId="0" borderId="13" xfId="0" applyFont="1" applyBorder="1"/>
    <xf numFmtId="0" fontId="0" fillId="33" borderId="13" xfId="0" applyFont="1" applyFill="1" applyBorder="1" applyAlignment="1">
      <alignment horizontal="center" vertical="center"/>
    </xf>
    <xf numFmtId="0" fontId="0" fillId="33" borderId="14" xfId="0" applyNumberFormat="1" applyFont="1" applyFill="1" applyBorder="1" applyAlignment="1">
      <alignment horizontal="center" vertical="center"/>
    </xf>
    <xf numFmtId="0" fontId="0" fillId="33" borderId="14" xfId="0" applyFont="1" applyFill="1" applyBorder="1" applyAlignment="1">
      <alignment horizontal="center" vertical="center"/>
    </xf>
    <xf numFmtId="0" fontId="0" fillId="33" borderId="24" xfId="0" applyNumberFormat="1" applyFont="1" applyFill="1" applyBorder="1"/>
    <xf numFmtId="0" fontId="0" fillId="0" borderId="13" xfId="0" applyFont="1" applyBorder="1" applyAlignment="1">
      <alignment horizontal="center" vertical="center"/>
    </xf>
    <xf numFmtId="0" fontId="0" fillId="0" borderId="14" xfId="0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24" xfId="0" applyNumberFormat="1" applyFont="1" applyBorder="1"/>
    <xf numFmtId="0" fontId="0" fillId="33" borderId="24" xfId="0" applyFont="1" applyFill="1" applyBorder="1"/>
    <xf numFmtId="0" fontId="0" fillId="0" borderId="24" xfId="0" applyFont="1" applyBorder="1"/>
    <xf numFmtId="0" fontId="0" fillId="0" borderId="29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30" xfId="0" applyFont="1" applyBorder="1"/>
    <xf numFmtId="0" fontId="24" fillId="34" borderId="15" xfId="0" applyFont="1" applyFill="1" applyBorder="1" applyAlignment="1">
      <alignment horizontal="center" vertical="center" wrapText="1"/>
    </xf>
    <xf numFmtId="0" fontId="24" fillId="34" borderId="27" xfId="0" applyFont="1" applyFill="1" applyBorder="1" applyAlignment="1">
      <alignment horizontal="center" vertical="center" wrapText="1"/>
    </xf>
    <xf numFmtId="0" fontId="0" fillId="35" borderId="13" xfId="0" applyFont="1" applyFill="1" applyBorder="1" applyAlignment="1">
      <alignment horizontal="center" vertical="center"/>
    </xf>
    <xf numFmtId="0" fontId="0" fillId="35" borderId="14" xfId="0" applyFont="1" applyFill="1" applyBorder="1" applyAlignment="1">
      <alignment horizontal="center" vertical="center"/>
    </xf>
    <xf numFmtId="0" fontId="0" fillId="35" borderId="13" xfId="0" applyFont="1" applyFill="1" applyBorder="1"/>
    <xf numFmtId="0" fontId="0" fillId="35" borderId="24" xfId="0" applyFont="1" applyFill="1" applyBorder="1"/>
    <xf numFmtId="0" fontId="0" fillId="35" borderId="14" xfId="0" applyNumberFormat="1" applyFont="1" applyFill="1" applyBorder="1" applyAlignment="1">
      <alignment horizontal="center" vertical="center"/>
    </xf>
    <xf numFmtId="0" fontId="0" fillId="35" borderId="24" xfId="0" applyNumberFormat="1" applyFont="1" applyFill="1" applyBorder="1"/>
    <xf numFmtId="0" fontId="24" fillId="34" borderId="28" xfId="0" applyFont="1" applyFill="1" applyBorder="1" applyAlignment="1">
      <alignment horizontal="center" vertical="center" wrapText="1"/>
    </xf>
    <xf numFmtId="0" fontId="24" fillId="34" borderId="18" xfId="0" applyFont="1" applyFill="1" applyBorder="1" applyAlignment="1">
      <alignment horizontal="center" vertical="center" wrapText="1"/>
    </xf>
    <xf numFmtId="0" fontId="0" fillId="33" borderId="29" xfId="0" applyFont="1" applyFill="1" applyBorder="1" applyAlignment="1">
      <alignment horizontal="center" vertical="center"/>
    </xf>
    <xf numFmtId="0" fontId="0" fillId="33" borderId="30" xfId="0" applyFont="1" applyFill="1" applyBorder="1" applyAlignment="1">
      <alignment horizontal="center" vertical="center"/>
    </xf>
    <xf numFmtId="0" fontId="0" fillId="33" borderId="31" xfId="0" applyFont="1" applyFill="1" applyBorder="1" applyAlignment="1">
      <alignment horizontal="center" vertical="center"/>
    </xf>
    <xf numFmtId="0" fontId="0" fillId="33" borderId="30" xfId="0" applyFont="1" applyFill="1" applyBorder="1"/>
    <xf numFmtId="0" fontId="0" fillId="33" borderId="31" xfId="0" applyNumberFormat="1" applyFont="1" applyFill="1" applyBorder="1" applyAlignment="1">
      <alignment horizontal="center" vertical="center"/>
    </xf>
    <xf numFmtId="0" fontId="0" fillId="35" borderId="30" xfId="0" applyFont="1" applyFill="1" applyBorder="1" applyAlignment="1">
      <alignment horizontal="center" vertical="center"/>
    </xf>
    <xf numFmtId="0" fontId="0" fillId="35" borderId="31" xfId="0" applyFont="1" applyFill="1" applyBorder="1" applyAlignment="1">
      <alignment horizontal="center" vertical="center"/>
    </xf>
    <xf numFmtId="0" fontId="0" fillId="35" borderId="30" xfId="0" applyFont="1" applyFill="1" applyBorder="1"/>
    <xf numFmtId="0" fontId="0" fillId="0" borderId="31" xfId="0" applyFont="1" applyBorder="1" applyAlignment="1">
      <alignment horizontal="center" vertical="center"/>
    </xf>
    <xf numFmtId="0" fontId="0" fillId="33" borderId="33" xfId="0" applyFont="1" applyFill="1" applyBorder="1"/>
    <xf numFmtId="0" fontId="0" fillId="33" borderId="19" xfId="0" applyNumberFormat="1" applyFont="1" applyFill="1" applyBorder="1"/>
    <xf numFmtId="0" fontId="0" fillId="0" borderId="19" xfId="0" applyFont="1" applyBorder="1"/>
    <xf numFmtId="0" fontId="0" fillId="35" borderId="33" xfId="0" applyFont="1" applyFill="1" applyBorder="1"/>
    <xf numFmtId="0" fontId="24" fillId="34" borderId="35" xfId="0" applyFont="1" applyFill="1" applyBorder="1" applyAlignment="1">
      <alignment horizontal="center" vertical="center" wrapText="1"/>
    </xf>
    <xf numFmtId="0" fontId="24" fillId="34" borderId="34" xfId="0" applyFont="1" applyFill="1" applyBorder="1" applyAlignment="1">
      <alignment horizontal="center" vertical="center" wrapText="1"/>
    </xf>
    <xf numFmtId="0" fontId="24" fillId="34" borderId="36" xfId="0" applyFont="1" applyFill="1" applyBorder="1" applyAlignment="1">
      <alignment horizontal="center" vertical="center" wrapText="1"/>
    </xf>
    <xf numFmtId="0" fontId="24" fillId="34" borderId="32" xfId="0" applyFont="1" applyFill="1" applyBorder="1" applyAlignment="1">
      <alignment horizontal="center" vertical="center" wrapText="1"/>
    </xf>
    <xf numFmtId="0" fontId="0" fillId="0" borderId="33" xfId="0" applyFont="1" applyBorder="1"/>
    <xf numFmtId="0" fontId="18" fillId="0" borderId="15" xfId="0" applyFont="1" applyBorder="1" applyAlignment="1">
      <alignment horizontal="center" vertical="center" wrapText="1"/>
    </xf>
    <xf numFmtId="0" fontId="18" fillId="0" borderId="37" xfId="0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24" fillId="34" borderId="38" xfId="0" applyFont="1" applyFill="1" applyBorder="1" applyAlignment="1">
      <alignment horizontal="center" vertical="center" wrapText="1"/>
    </xf>
    <xf numFmtId="0" fontId="0" fillId="35" borderId="39" xfId="0" applyFont="1" applyFill="1" applyBorder="1" applyAlignment="1">
      <alignment horizontal="center"/>
    </xf>
    <xf numFmtId="0" fontId="0" fillId="35" borderId="40" xfId="0" applyFont="1" applyFill="1" applyBorder="1" applyAlignment="1">
      <alignment horizontal="center"/>
    </xf>
    <xf numFmtId="3" fontId="0" fillId="35" borderId="41" xfId="0" applyNumberFormat="1" applyFont="1" applyFill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35" borderId="41" xfId="0" applyFont="1" applyFill="1" applyBorder="1" applyAlignment="1">
      <alignment horizontal="center"/>
    </xf>
    <xf numFmtId="0" fontId="0" fillId="0" borderId="42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13" fillId="34" borderId="40" xfId="0" applyFont="1" applyFill="1" applyBorder="1"/>
    <xf numFmtId="0" fontId="0" fillId="35" borderId="41" xfId="0" applyFont="1" applyFill="1" applyBorder="1"/>
    <xf numFmtId="0" fontId="0" fillId="35" borderId="40" xfId="0" applyFont="1" applyFill="1" applyBorder="1"/>
    <xf numFmtId="0" fontId="0" fillId="35" borderId="39" xfId="0" applyFont="1" applyFill="1" applyBorder="1"/>
    <xf numFmtId="0" fontId="0" fillId="0" borderId="40" xfId="0" applyFont="1" applyBorder="1"/>
    <xf numFmtId="0" fontId="13" fillId="34" borderId="39" xfId="0" applyFont="1" applyFill="1" applyBorder="1"/>
    <xf numFmtId="0" fontId="0" fillId="0" borderId="39" xfId="0" applyFont="1" applyBorder="1"/>
    <xf numFmtId="0" fontId="13" fillId="34" borderId="41" xfId="0" applyFont="1" applyFill="1" applyBorder="1"/>
    <xf numFmtId="0" fontId="0" fillId="0" borderId="41" xfId="0" applyFont="1" applyBorder="1"/>
    <xf numFmtId="0" fontId="0" fillId="0" borderId="0" xfId="0"/>
    <xf numFmtId="0" fontId="0" fillId="0" borderId="0" xfId="0"/>
    <xf numFmtId="0" fontId="0" fillId="33" borderId="33" xfId="0" applyNumberFormat="1" applyFont="1" applyFill="1" applyBorder="1"/>
    <xf numFmtId="0" fontId="0" fillId="33" borderId="15" xfId="0" applyFont="1" applyFill="1" applyBorder="1" applyAlignment="1">
      <alignment horizontal="center" vertical="center"/>
    </xf>
    <xf numFmtId="0" fontId="0" fillId="33" borderId="16" xfId="0" applyFont="1" applyFill="1" applyBorder="1" applyAlignment="1">
      <alignment horizontal="center" vertical="center"/>
    </xf>
    <xf numFmtId="0" fontId="0" fillId="33" borderId="15" xfId="0" applyFont="1" applyFill="1" applyBorder="1"/>
    <xf numFmtId="0" fontId="18" fillId="0" borderId="46" xfId="0" applyFont="1" applyBorder="1" applyAlignment="1">
      <alignment horizontal="center" vertical="center" wrapText="1"/>
    </xf>
    <xf numFmtId="0" fontId="0" fillId="33" borderId="45" xfId="0" applyNumberFormat="1" applyFont="1" applyFill="1" applyBorder="1"/>
    <xf numFmtId="0" fontId="0" fillId="0" borderId="45" xfId="0" applyNumberFormat="1" applyFont="1" applyBorder="1"/>
    <xf numFmtId="0" fontId="0" fillId="0" borderId="45" xfId="0" applyFont="1" applyBorder="1"/>
    <xf numFmtId="0" fontId="0" fillId="33" borderId="45" xfId="0" applyFont="1" applyFill="1" applyBorder="1"/>
    <xf numFmtId="0" fontId="18" fillId="0" borderId="28" xfId="0" applyFont="1" applyBorder="1" applyAlignment="1">
      <alignment horizontal="center" vertical="center" wrapText="1"/>
    </xf>
    <xf numFmtId="0" fontId="0" fillId="33" borderId="48" xfId="0" applyFont="1" applyFill="1" applyBorder="1" applyAlignment="1">
      <alignment horizontal="center" vertical="center"/>
    </xf>
    <xf numFmtId="0" fontId="0" fillId="0" borderId="48" xfId="0" applyFont="1" applyBorder="1" applyAlignment="1">
      <alignment horizontal="center" vertical="center"/>
    </xf>
    <xf numFmtId="0" fontId="0" fillId="33" borderId="49" xfId="0" applyNumberFormat="1" applyFont="1" applyFill="1" applyBorder="1"/>
    <xf numFmtId="0" fontId="0" fillId="0" borderId="49" xfId="0" applyNumberFormat="1" applyFont="1" applyBorder="1"/>
    <xf numFmtId="0" fontId="18" fillId="0" borderId="27" xfId="0" applyFont="1" applyBorder="1" applyAlignment="1">
      <alignment horizontal="center" vertical="center" wrapText="1"/>
    </xf>
    <xf numFmtId="0" fontId="0" fillId="33" borderId="47" xfId="0" applyFont="1" applyFill="1" applyBorder="1"/>
    <xf numFmtId="0" fontId="0" fillId="33" borderId="50" xfId="0" applyFont="1" applyFill="1" applyBorder="1"/>
    <xf numFmtId="0" fontId="18" fillId="0" borderId="0" xfId="0" applyFont="1" applyAlignment="1"/>
    <xf numFmtId="0" fontId="18" fillId="0" borderId="0" xfId="0" applyFont="1" applyAlignment="1">
      <alignment wrapText="1"/>
    </xf>
  </cellXfs>
  <cellStyles count="43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οσοστό" xfId="42" builtinId="5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336">
    <dxf>
      <border outline="0"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ck">
          <color indexed="64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ck">
          <color indexed="64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outline="0"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outline="0"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outline="0"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ck">
          <color indexed="64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ck">
          <color indexed="64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outline="0"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ck">
          <color indexed="64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ck">
          <color indexed="64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 style="thick">
          <color indexed="64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ck">
          <color indexed="64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outline="0"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outline="0"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ck">
          <color indexed="64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ck">
          <color indexed="64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outline="0"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outline="0"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ck">
          <color indexed="64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ck">
          <color indexed="64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ck">
          <color indexed="64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ck">
          <color indexed="64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outline="0">
        <left style="thin">
          <color rgb="FF70AD47"/>
        </left>
        <right style="thin">
          <color rgb="FF70AD47"/>
        </right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ck">
          <color indexed="64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ck">
          <color indexed="64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outline="0">
        <left style="thin">
          <color rgb="FF70AD47"/>
        </left>
        <right style="thin">
          <color rgb="FF70AD47"/>
        </right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numFmt numFmtId="0" formatCode="General"/>
      <border diagonalUp="0" diagonalDown="0">
        <left style="thick">
          <color indexed="64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ck">
          <color indexed="64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outline="0"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outline="0"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outline="0"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outline="0">
        <left style="thin">
          <color theme="9"/>
        </left>
        <right style="thick">
          <color indexed="64"/>
        </right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outline="0">
        <top style="thin">
          <color theme="9"/>
        </top>
      </border>
    </dxf>
    <dxf>
      <border outline="0"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outline="0">
        <top style="thin">
          <color theme="9"/>
        </top>
      </border>
    </dxf>
    <dxf>
      <border outline="0">
        <bottom style="thin">
          <color theme="9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outline="0">
        <top style="thin">
          <color theme="9"/>
        </top>
      </border>
    </dxf>
    <dxf>
      <border outline="0">
        <bottom style="thin">
          <color theme="9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outline="0">
        <top style="thin">
          <color theme="9"/>
        </top>
      </border>
    </dxf>
    <dxf>
      <border outline="0">
        <bottom style="thin">
          <color theme="9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ck">
          <color indexed="64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outline="0">
        <top style="thin">
          <color theme="9"/>
        </top>
      </border>
    </dxf>
    <dxf>
      <border outline="0">
        <bottom style="thin">
          <color theme="9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numFmt numFmtId="0" formatCode="General"/>
    </dxf>
    <dxf>
      <numFmt numFmtId="0" formatCode="General"/>
      <border diagonalUp="0" diagonalDown="0">
        <left style="thick">
          <color indexed="64"/>
        </left>
        <right/>
        <vertical/>
      </border>
    </dxf>
    <dxf>
      <border diagonalUp="0" diagonalDown="0">
        <left/>
        <right style="thick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ck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 style="thick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ck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ck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ck">
          <color indexed="64"/>
        </right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'KL_div Dataset 1 '!$E$2:$E$7</c:f>
              <c:numCache>
                <c:formatCode>General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'KL_div Dataset 1 '!$F$2:$F$7</c:f>
              <c:numCache>
                <c:formatCode>General</c:formatCode>
                <c:ptCount val="6"/>
                <c:pt idx="0">
                  <c:v>85.223098334900797</c:v>
                </c:pt>
                <c:pt idx="1">
                  <c:v>62.076727026089003</c:v>
                </c:pt>
                <c:pt idx="2">
                  <c:v>42.615560412428501</c:v>
                </c:pt>
                <c:pt idx="3">
                  <c:v>24.538489393280202</c:v>
                </c:pt>
                <c:pt idx="4">
                  <c:v>8.6316173176637196</c:v>
                </c:pt>
                <c:pt idx="5">
                  <c:v>2.3143156439536798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2F-4803-AB02-2F5D7A1BB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95456"/>
        <c:axId val="524695784"/>
      </c:scatterChart>
      <c:valAx>
        <c:axId val="52469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4695784"/>
        <c:crosses val="autoZero"/>
        <c:crossBetween val="midCat"/>
      </c:valAx>
      <c:valAx>
        <c:axId val="52469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469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'KL_Div Dataset 2'!$E$22:$E$27</c:f>
              <c:numCache>
                <c:formatCode>General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'KL_Div Dataset 2'!$F$22:$F$27</c:f>
              <c:numCache>
                <c:formatCode>General</c:formatCode>
                <c:ptCount val="6"/>
                <c:pt idx="0">
                  <c:v>158.11913329639199</c:v>
                </c:pt>
                <c:pt idx="1">
                  <c:v>128.829142466305</c:v>
                </c:pt>
                <c:pt idx="2">
                  <c:v>100.189212289968</c:v>
                </c:pt>
                <c:pt idx="3">
                  <c:v>68.383808835919197</c:v>
                </c:pt>
                <c:pt idx="4">
                  <c:v>33.248255951785502</c:v>
                </c:pt>
                <c:pt idx="5">
                  <c:v>14.8576909824701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18-440D-8707-636B1D442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446160"/>
        <c:axId val="416451080"/>
      </c:scatterChart>
      <c:valAx>
        <c:axId val="41644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6451080"/>
        <c:crosses val="autoZero"/>
        <c:crossBetween val="midCat"/>
      </c:valAx>
      <c:valAx>
        <c:axId val="41645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644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(dat=3,k=1,str=1)'!$E$17:$E$20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(dat=3,k=1,str=1)'!$H$17:$H$20</c:f>
              <c:numCache>
                <c:formatCode>General</c:formatCode>
                <c:ptCount val="4"/>
                <c:pt idx="0">
                  <c:v>10.720833333333346</c:v>
                </c:pt>
                <c:pt idx="1">
                  <c:v>7.8858333333333377</c:v>
                </c:pt>
                <c:pt idx="2">
                  <c:v>6.8400000000000034</c:v>
                </c:pt>
                <c:pt idx="3">
                  <c:v>3.8391666666666566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B4-45E6-B930-22916059F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8360"/>
        <c:axId val="515466392"/>
      </c:scatterChart>
      <c:valAx>
        <c:axId val="51546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5466392"/>
        <c:crosses val="autoZero"/>
        <c:crossBetween val="midCat"/>
      </c:valAx>
      <c:valAx>
        <c:axId val="51546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5468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(dat=3,k=1,str=1)'!$E$21:$E$24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(dat=3,k=1,str=1)'!$H$21:$H$24</c:f>
              <c:numCache>
                <c:formatCode>General</c:formatCode>
                <c:ptCount val="4"/>
                <c:pt idx="0">
                  <c:v>5.167500000000004</c:v>
                </c:pt>
                <c:pt idx="1">
                  <c:v>8.3258333333333354</c:v>
                </c:pt>
                <c:pt idx="2">
                  <c:v>11.375833333333333</c:v>
                </c:pt>
                <c:pt idx="3">
                  <c:v>6.8816666666666606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55-4029-960F-EC8A54D4E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45432"/>
        <c:axId val="682145104"/>
      </c:scatterChart>
      <c:valAx>
        <c:axId val="682145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2145104"/>
        <c:crosses val="autoZero"/>
        <c:crossBetween val="midCat"/>
      </c:valAx>
      <c:valAx>
        <c:axId val="6821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214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splitting methods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Centralized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(dat=3,k=1,str=1)'!$E$2:$E$8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'Cent VS Dist (dat=3,k=1,str=1)'!$H$2:$H$8</c:f>
              <c:numCache>
                <c:formatCode>General</c:formatCode>
                <c:ptCount val="7"/>
                <c:pt idx="0">
                  <c:v>14.32583333333335</c:v>
                </c:pt>
                <c:pt idx="1">
                  <c:v>6.1741666666666788</c:v>
                </c:pt>
                <c:pt idx="2">
                  <c:v>10.805000000000007</c:v>
                </c:pt>
                <c:pt idx="3">
                  <c:v>8.534166666666664</c:v>
                </c:pt>
                <c:pt idx="4">
                  <c:v>5.19583333333334</c:v>
                </c:pt>
                <c:pt idx="5">
                  <c:v>2.0175000000000125</c:v>
                </c:pt>
                <c:pt idx="6">
                  <c:v>1.727499999999992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7A7-4D7A-A22D-0C30F1ECFBF3}"/>
            </c:ext>
          </c:extLst>
        </c:ser>
        <c:ser>
          <c:idx val="2"/>
          <c:order val="1"/>
          <c:tx>
            <c:v>Equal-sized (Distributed)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(dat=3,k=1,str=1)'!$E$9:$E$12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(dat=3,k=1,str=1)'!$H$9:$H$12</c:f>
              <c:numCache>
                <c:formatCode>General</c:formatCode>
                <c:ptCount val="4"/>
                <c:pt idx="0">
                  <c:v>8.3366666666666731</c:v>
                </c:pt>
                <c:pt idx="1">
                  <c:v>7.7033333333333331</c:v>
                </c:pt>
                <c:pt idx="2">
                  <c:v>7.4758333333333269</c:v>
                </c:pt>
                <c:pt idx="3">
                  <c:v>7.4883333333333297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7A7-4D7A-A22D-0C30F1ECFBF3}"/>
            </c:ext>
          </c:extLst>
        </c:ser>
        <c:ser>
          <c:idx val="3"/>
          <c:order val="2"/>
          <c:tx>
            <c:v>Random-sized (Distributed)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(dat=3,k=1,str=1)'!$E$13:$E$16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(dat=3,k=1,str=1)'!$H$13:$H$16</c:f>
              <c:numCache>
                <c:formatCode>General</c:formatCode>
                <c:ptCount val="4"/>
                <c:pt idx="0">
                  <c:v>12.532499999999999</c:v>
                </c:pt>
                <c:pt idx="1">
                  <c:v>12.912499999999994</c:v>
                </c:pt>
                <c:pt idx="2">
                  <c:v>10.287499999999994</c:v>
                </c:pt>
                <c:pt idx="3">
                  <c:v>7.0691666666666606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7A7-4D7A-A22D-0C30F1ECFBF3}"/>
            </c:ext>
          </c:extLst>
        </c:ser>
        <c:ser>
          <c:idx val="4"/>
          <c:order val="3"/>
          <c:tx>
            <c:v>Split by Class (Distributed)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(dat=3,k=1,str=1)'!$E$17:$E$20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(dat=3,k=1,str=1)'!$H$17:$H$20</c:f>
              <c:numCache>
                <c:formatCode>General</c:formatCode>
                <c:ptCount val="4"/>
                <c:pt idx="0">
                  <c:v>10.720833333333346</c:v>
                </c:pt>
                <c:pt idx="1">
                  <c:v>7.8858333333333377</c:v>
                </c:pt>
                <c:pt idx="2">
                  <c:v>6.8400000000000034</c:v>
                </c:pt>
                <c:pt idx="3">
                  <c:v>3.8391666666666566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7A7-4D7A-A22D-0C30F1ECFBF3}"/>
            </c:ext>
          </c:extLst>
        </c:ser>
        <c:ser>
          <c:idx val="0"/>
          <c:order val="4"/>
          <c:tx>
            <c:v>Split by random attribute (Distributed)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(dat=3,k=1,str=1)'!$E$21:$E$24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(dat=3,k=1,str=1)'!$H$21:$H$24</c:f>
              <c:numCache>
                <c:formatCode>General</c:formatCode>
                <c:ptCount val="4"/>
                <c:pt idx="0">
                  <c:v>5.167500000000004</c:v>
                </c:pt>
                <c:pt idx="1">
                  <c:v>8.3258333333333354</c:v>
                </c:pt>
                <c:pt idx="2">
                  <c:v>11.375833333333333</c:v>
                </c:pt>
                <c:pt idx="3">
                  <c:v>6.8816666666666606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7A7-4D7A-A22D-0C30F1ECF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45432"/>
        <c:axId val="682145104"/>
      </c:scatterChart>
      <c:valAx>
        <c:axId val="682145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2145104"/>
        <c:crosses val="autoZero"/>
        <c:crossBetween val="midCat"/>
      </c:valAx>
      <c:valAx>
        <c:axId val="6821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Difference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2145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(dat=3,k=1,str=2)'!$E$2:$E$8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'Cent VS Dist (dat=3,k=1,str=2)'!$H$2:$H$8</c:f>
              <c:numCache>
                <c:formatCode>General</c:formatCode>
                <c:ptCount val="7"/>
                <c:pt idx="0">
                  <c:v>6.664999999999992</c:v>
                </c:pt>
                <c:pt idx="1">
                  <c:v>7.5091666666666725</c:v>
                </c:pt>
                <c:pt idx="2">
                  <c:v>7.1825000000000045</c:v>
                </c:pt>
                <c:pt idx="3">
                  <c:v>9.2191666666666663</c:v>
                </c:pt>
                <c:pt idx="4">
                  <c:v>9.4450000000000074</c:v>
                </c:pt>
                <c:pt idx="5">
                  <c:v>5.8799999999999955</c:v>
                </c:pt>
                <c:pt idx="6">
                  <c:v>4.9358333333333348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9-405E-8444-B3463A12D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382200"/>
        <c:axId val="525385152"/>
      </c:scatterChart>
      <c:valAx>
        <c:axId val="525382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5385152"/>
        <c:crosses val="autoZero"/>
        <c:crossBetween val="midCat"/>
      </c:valAx>
      <c:valAx>
        <c:axId val="5253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538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(dat=3,k=1,str=2)'!$E$9:$E$14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'Cent VS Dist (dat=3,k=1,str=2)'!$H$9:$H$14</c:f>
              <c:numCache>
                <c:formatCode>General</c:formatCode>
                <c:ptCount val="6"/>
                <c:pt idx="0">
                  <c:v>7.034166666666664</c:v>
                </c:pt>
                <c:pt idx="1">
                  <c:v>4.7558333333333138</c:v>
                </c:pt>
                <c:pt idx="2">
                  <c:v>7.7191666666666663</c:v>
                </c:pt>
                <c:pt idx="3">
                  <c:v>5.4458333333333258</c:v>
                </c:pt>
                <c:pt idx="4">
                  <c:v>5.4458333333333258</c:v>
                </c:pt>
                <c:pt idx="5">
                  <c:v>8.3158333333333161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1A-40DC-B8B6-10540A7F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389232"/>
        <c:axId val="634388904"/>
      </c:scatterChart>
      <c:valAx>
        <c:axId val="63438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4388904"/>
        <c:crosses val="autoZero"/>
        <c:crossBetween val="midCat"/>
      </c:valAx>
      <c:valAx>
        <c:axId val="63438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438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(dat=3,k=1,str=2)'!$E$15:$E$20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'Cent VS Dist (dat=3,k=1,str=2)'!$H$15:$H$20</c:f>
              <c:numCache>
                <c:formatCode>General</c:formatCode>
                <c:ptCount val="6"/>
                <c:pt idx="0">
                  <c:v>7.715833333333336</c:v>
                </c:pt>
                <c:pt idx="1">
                  <c:v>6.4283333333333275</c:v>
                </c:pt>
                <c:pt idx="2">
                  <c:v>8.9183333333333366</c:v>
                </c:pt>
                <c:pt idx="3">
                  <c:v>15.566666666666663</c:v>
                </c:pt>
                <c:pt idx="4">
                  <c:v>15.566666666666663</c:v>
                </c:pt>
                <c:pt idx="5">
                  <c:v>11.992500000000021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0A-4DA7-87AC-57419E08C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312592"/>
        <c:axId val="673312920"/>
      </c:scatterChart>
      <c:valAx>
        <c:axId val="67331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3312920"/>
        <c:crosses val="autoZero"/>
        <c:crossBetween val="midCat"/>
      </c:valAx>
      <c:valAx>
        <c:axId val="67331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331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(dat=3,k=1,str=2)'!$E$21:$E$26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'Cent VS Dist (dat=3,k=1,str=2)'!$H$21:$H$26</c:f>
              <c:numCache>
                <c:formatCode>General</c:formatCode>
                <c:ptCount val="6"/>
                <c:pt idx="0">
                  <c:v>8.2691666666666634</c:v>
                </c:pt>
                <c:pt idx="1">
                  <c:v>8.4591666666666754</c:v>
                </c:pt>
                <c:pt idx="2">
                  <c:v>7.5358333333333434</c:v>
                </c:pt>
                <c:pt idx="3">
                  <c:v>6.9099999999999966</c:v>
                </c:pt>
                <c:pt idx="4">
                  <c:v>6.9099999999999966</c:v>
                </c:pt>
                <c:pt idx="5">
                  <c:v>11.631666666666675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C-45DF-8DBD-650B17506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617872"/>
        <c:axId val="633610328"/>
      </c:scatterChart>
      <c:valAx>
        <c:axId val="63361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3610328"/>
        <c:crosses val="autoZero"/>
        <c:crossBetween val="midCat"/>
      </c:valAx>
      <c:valAx>
        <c:axId val="63361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361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(dat=3,k=1,str=2)'!$E$27:$E$30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(dat=3,k=1,str=2)'!$H$27:$H$30</c:f>
              <c:numCache>
                <c:formatCode>General</c:formatCode>
                <c:ptCount val="4"/>
                <c:pt idx="0">
                  <c:v>9.0741666666666703</c:v>
                </c:pt>
                <c:pt idx="1">
                  <c:v>9.5608333333333348</c:v>
                </c:pt>
                <c:pt idx="2">
                  <c:v>13.842499999999987</c:v>
                </c:pt>
                <c:pt idx="3">
                  <c:v>9.4925000000000068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68-4A37-9CA2-AAFA90EF2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013984"/>
        <c:axId val="573016280"/>
      </c:scatterChart>
      <c:valAx>
        <c:axId val="57301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3016280"/>
        <c:crosses val="autoZero"/>
        <c:crossBetween val="midCat"/>
      </c:valAx>
      <c:valAx>
        <c:axId val="57301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301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splitting methods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Centralized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(dat=3,k=1,str=2)'!$E$2:$E$8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'Cent VS Dist (dat=3,k=1,str=2)'!$H$2:$H$8</c:f>
              <c:numCache>
                <c:formatCode>General</c:formatCode>
                <c:ptCount val="7"/>
                <c:pt idx="0">
                  <c:v>6.664999999999992</c:v>
                </c:pt>
                <c:pt idx="1">
                  <c:v>7.5091666666666725</c:v>
                </c:pt>
                <c:pt idx="2">
                  <c:v>7.1825000000000045</c:v>
                </c:pt>
                <c:pt idx="3">
                  <c:v>9.2191666666666663</c:v>
                </c:pt>
                <c:pt idx="4">
                  <c:v>9.4450000000000074</c:v>
                </c:pt>
                <c:pt idx="5">
                  <c:v>5.8799999999999955</c:v>
                </c:pt>
                <c:pt idx="6">
                  <c:v>4.9358333333333348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691-484E-884E-209261E4FDBC}"/>
            </c:ext>
          </c:extLst>
        </c:ser>
        <c:ser>
          <c:idx val="2"/>
          <c:order val="1"/>
          <c:tx>
            <c:v>Equal-sized (Distributed)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(dat=3,k=1,str=2)'!$E$9:$E$14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'Cent VS Dist (dat=3,k=1,str=2)'!$H$9:$H$14</c:f>
              <c:numCache>
                <c:formatCode>General</c:formatCode>
                <c:ptCount val="6"/>
                <c:pt idx="0">
                  <c:v>7.034166666666664</c:v>
                </c:pt>
                <c:pt idx="1">
                  <c:v>4.7558333333333138</c:v>
                </c:pt>
                <c:pt idx="2">
                  <c:v>7.7191666666666663</c:v>
                </c:pt>
                <c:pt idx="3">
                  <c:v>5.4458333333333258</c:v>
                </c:pt>
                <c:pt idx="4">
                  <c:v>5.4458333333333258</c:v>
                </c:pt>
                <c:pt idx="5">
                  <c:v>8.3158333333333161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691-484E-884E-209261E4FDBC}"/>
            </c:ext>
          </c:extLst>
        </c:ser>
        <c:ser>
          <c:idx val="3"/>
          <c:order val="2"/>
          <c:tx>
            <c:v>Random-sized (Distributed)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(dat=3,k=1,str=2)'!$E$15:$E$20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'Cent VS Dist (dat=3,k=1,str=2)'!$H$15:$H$20</c:f>
              <c:numCache>
                <c:formatCode>General</c:formatCode>
                <c:ptCount val="6"/>
                <c:pt idx="0">
                  <c:v>7.715833333333336</c:v>
                </c:pt>
                <c:pt idx="1">
                  <c:v>6.4283333333333275</c:v>
                </c:pt>
                <c:pt idx="2">
                  <c:v>8.9183333333333366</c:v>
                </c:pt>
                <c:pt idx="3">
                  <c:v>15.566666666666663</c:v>
                </c:pt>
                <c:pt idx="4">
                  <c:v>15.566666666666663</c:v>
                </c:pt>
                <c:pt idx="5">
                  <c:v>11.992500000000021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6691-484E-884E-209261E4FDBC}"/>
            </c:ext>
          </c:extLst>
        </c:ser>
        <c:ser>
          <c:idx val="4"/>
          <c:order val="3"/>
          <c:tx>
            <c:v>Split by Class (Distributed)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(dat=3,k=1,str=2)'!$E$21:$E$26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'Cent VS Dist (dat=3,k=1,str=2)'!$H$21:$H$26</c:f>
              <c:numCache>
                <c:formatCode>General</c:formatCode>
                <c:ptCount val="6"/>
                <c:pt idx="0">
                  <c:v>8.2691666666666634</c:v>
                </c:pt>
                <c:pt idx="1">
                  <c:v>8.4591666666666754</c:v>
                </c:pt>
                <c:pt idx="2">
                  <c:v>7.5358333333333434</c:v>
                </c:pt>
                <c:pt idx="3">
                  <c:v>6.9099999999999966</c:v>
                </c:pt>
                <c:pt idx="4">
                  <c:v>6.9099999999999966</c:v>
                </c:pt>
                <c:pt idx="5">
                  <c:v>11.631666666666675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6691-484E-884E-209261E4FDBC}"/>
            </c:ext>
          </c:extLst>
        </c:ser>
        <c:ser>
          <c:idx val="0"/>
          <c:order val="4"/>
          <c:tx>
            <c:v>Split by random attribute (Distributed)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(dat=3,k=1,str=2)'!$E$27:$E$30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(dat=3,k=1,str=2)'!$H$27:$H$30</c:f>
              <c:numCache>
                <c:formatCode>General</c:formatCode>
                <c:ptCount val="4"/>
                <c:pt idx="0">
                  <c:v>9.0741666666666703</c:v>
                </c:pt>
                <c:pt idx="1">
                  <c:v>9.5608333333333348</c:v>
                </c:pt>
                <c:pt idx="2">
                  <c:v>13.842499999999987</c:v>
                </c:pt>
                <c:pt idx="3">
                  <c:v>9.4925000000000068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691-484E-884E-209261E4F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013984"/>
        <c:axId val="573016280"/>
      </c:scatterChart>
      <c:valAx>
        <c:axId val="57301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3016280"/>
        <c:crosses val="autoZero"/>
        <c:crossBetween val="midCat"/>
      </c:valAx>
      <c:valAx>
        <c:axId val="57301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Difference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301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(dat=3,k=1,str=3)'!$E$2:$E$8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'Cent VS Dist (dat=3,k=1,str=3)'!$H$2:$H$8</c:f>
              <c:numCache>
                <c:formatCode>General</c:formatCode>
                <c:ptCount val="7"/>
                <c:pt idx="0">
                  <c:v>33.281666666666659</c:v>
                </c:pt>
                <c:pt idx="1">
                  <c:v>9.7866666666666902</c:v>
                </c:pt>
                <c:pt idx="2">
                  <c:v>8.57083333333334</c:v>
                </c:pt>
                <c:pt idx="3">
                  <c:v>13.355833333333337</c:v>
                </c:pt>
                <c:pt idx="4">
                  <c:v>8.5266666666666566</c:v>
                </c:pt>
                <c:pt idx="5">
                  <c:v>3.5466666666666669</c:v>
                </c:pt>
                <c:pt idx="6">
                  <c:v>8.3583333333333343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23-45A3-8577-16D2DBF5B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257760"/>
        <c:axId val="631259728"/>
      </c:scatterChart>
      <c:valAx>
        <c:axId val="63125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1259728"/>
        <c:crosses val="autoZero"/>
        <c:crossBetween val="midCat"/>
      </c:valAx>
      <c:valAx>
        <c:axId val="6312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125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Structure Learning methods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Structure Learning 1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'KL_Div Dataset 2'!$E$2:$E$7</c:f>
              <c:numCache>
                <c:formatCode>General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'KL_Div Dataset 2'!$F$2:$F$7</c:f>
              <c:numCache>
                <c:formatCode>General</c:formatCode>
                <c:ptCount val="6"/>
                <c:pt idx="0">
                  <c:v>10.358669727736499</c:v>
                </c:pt>
                <c:pt idx="1">
                  <c:v>3.78645274339152</c:v>
                </c:pt>
                <c:pt idx="2">
                  <c:v>1.3303875944319701</c:v>
                </c:pt>
                <c:pt idx="3">
                  <c:v>0.57232394359606897</c:v>
                </c:pt>
                <c:pt idx="4">
                  <c:v>0.13174263043272799</c:v>
                </c:pt>
                <c:pt idx="5">
                  <c:v>5.0549770742335701E-2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E0-4D48-9934-93D6ACB53F04}"/>
            </c:ext>
          </c:extLst>
        </c:ser>
        <c:ser>
          <c:idx val="0"/>
          <c:order val="1"/>
          <c:tx>
            <c:v>Structure Learning 2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'KL_Div Dataset 2'!$E$8:$E$13</c:f>
              <c:numCache>
                <c:formatCode>General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'KL_Div Dataset 2'!$F$8:$F$13</c:f>
              <c:numCache>
                <c:formatCode>General</c:formatCode>
                <c:ptCount val="6"/>
                <c:pt idx="0">
                  <c:v>29.103245631622901</c:v>
                </c:pt>
                <c:pt idx="1">
                  <c:v>16.1553965322186</c:v>
                </c:pt>
                <c:pt idx="2">
                  <c:v>8.3555382603727093</c:v>
                </c:pt>
                <c:pt idx="3">
                  <c:v>3.5507558228757401</c:v>
                </c:pt>
                <c:pt idx="4">
                  <c:v>0.97135858850800305</c:v>
                </c:pt>
                <c:pt idx="5">
                  <c:v>0.36410835270422998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E0-4D48-9934-93D6ACB53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89224"/>
        <c:axId val="524694800"/>
      </c:scatterChart>
      <c:valAx>
        <c:axId val="52468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4694800"/>
        <c:crosses val="autoZero"/>
        <c:crossBetween val="midCat"/>
      </c:valAx>
      <c:valAx>
        <c:axId val="5246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KL-Divergence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4689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(dat=3,k=1,str=3)'!$E$9:$E$12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(dat=3,k=1,str=3)'!$H$9:$H$12</c:f>
              <c:numCache>
                <c:formatCode>General</c:formatCode>
                <c:ptCount val="4"/>
                <c:pt idx="0">
                  <c:v>9.9000000000000057</c:v>
                </c:pt>
                <c:pt idx="1">
                  <c:v>12.202500000000001</c:v>
                </c:pt>
                <c:pt idx="2">
                  <c:v>10.480000000000004</c:v>
                </c:pt>
                <c:pt idx="3">
                  <c:v>9.9808333333333366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58-4BB4-B251-2050F2D3F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052312"/>
        <c:axId val="644055264"/>
      </c:scatterChart>
      <c:valAx>
        <c:axId val="64405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4055264"/>
        <c:crosses val="autoZero"/>
        <c:crossBetween val="midCat"/>
      </c:valAx>
      <c:valAx>
        <c:axId val="6440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405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(dat=3,k=1,str=3)'!$E$13:$E$16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(dat=3,k=1,str=3)'!$H$13:$H$16</c:f>
              <c:numCache>
                <c:formatCode>General</c:formatCode>
                <c:ptCount val="4"/>
                <c:pt idx="0">
                  <c:v>23.990000000000002</c:v>
                </c:pt>
                <c:pt idx="1">
                  <c:v>16.713333333333338</c:v>
                </c:pt>
                <c:pt idx="2">
                  <c:v>10.858333333333334</c:v>
                </c:pt>
                <c:pt idx="3">
                  <c:v>6.9533333333333331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F1-47E1-B7CD-E78875060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67528"/>
        <c:axId val="570467856"/>
      </c:scatterChart>
      <c:valAx>
        <c:axId val="57046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0467856"/>
        <c:crosses val="autoZero"/>
        <c:crossBetween val="midCat"/>
      </c:valAx>
      <c:valAx>
        <c:axId val="57046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046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(dat=3,k=1,str=3)'!$E$17:$E$20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(dat=3,k=1,str=3)'!$H$17:$H$20</c:f>
              <c:numCache>
                <c:formatCode>General</c:formatCode>
                <c:ptCount val="4"/>
                <c:pt idx="0">
                  <c:v>19.384999999999998</c:v>
                </c:pt>
                <c:pt idx="1">
                  <c:v>9.1966666666666725</c:v>
                </c:pt>
                <c:pt idx="2">
                  <c:v>10.312499999999986</c:v>
                </c:pt>
                <c:pt idx="3">
                  <c:v>4.9450000000000074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E4-42DC-91EC-47E2BBB0C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367800"/>
        <c:axId val="673368128"/>
      </c:scatterChart>
      <c:valAx>
        <c:axId val="67336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3368128"/>
        <c:crosses val="autoZero"/>
        <c:crossBetween val="midCat"/>
      </c:valAx>
      <c:valAx>
        <c:axId val="67336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33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(dat=3,k=1,str=3)'!$E$21:$E$24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(dat=3,k=1,str=3)'!$H$21:$H$24</c:f>
              <c:numCache>
                <c:formatCode>General</c:formatCode>
                <c:ptCount val="4"/>
                <c:pt idx="0">
                  <c:v>46.094166666666659</c:v>
                </c:pt>
                <c:pt idx="1">
                  <c:v>10.237499999999997</c:v>
                </c:pt>
                <c:pt idx="2">
                  <c:v>11.385833333333338</c:v>
                </c:pt>
                <c:pt idx="3">
                  <c:v>6.0616666666666674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A6-46FD-BE18-0F3D4387B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072584"/>
        <c:axId val="688071600"/>
      </c:scatterChart>
      <c:valAx>
        <c:axId val="68807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8071600"/>
        <c:crosses val="autoZero"/>
        <c:crossBetween val="midCat"/>
      </c:valAx>
      <c:valAx>
        <c:axId val="6880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807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splitting methods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Centralized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(dat=3,k=1,str=3)'!$E$2:$E$8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'Cent VS Dist (dat=3,k=1,str=3)'!$H$2:$H$8</c:f>
              <c:numCache>
                <c:formatCode>General</c:formatCode>
                <c:ptCount val="7"/>
                <c:pt idx="0">
                  <c:v>33.281666666666659</c:v>
                </c:pt>
                <c:pt idx="1">
                  <c:v>9.7866666666666902</c:v>
                </c:pt>
                <c:pt idx="2">
                  <c:v>8.57083333333334</c:v>
                </c:pt>
                <c:pt idx="3">
                  <c:v>13.355833333333337</c:v>
                </c:pt>
                <c:pt idx="4">
                  <c:v>8.5266666666666566</c:v>
                </c:pt>
                <c:pt idx="5">
                  <c:v>3.5466666666666669</c:v>
                </c:pt>
                <c:pt idx="6">
                  <c:v>8.3583333333333343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495-46ED-BEB4-47C8FCD06C07}"/>
            </c:ext>
          </c:extLst>
        </c:ser>
        <c:ser>
          <c:idx val="2"/>
          <c:order val="1"/>
          <c:tx>
            <c:v>Equal-sized (Distributed)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(dat=3,k=1,str=3)'!$E$9:$E$12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(dat=3,k=1,str=3)'!$H$9:$H$12</c:f>
              <c:numCache>
                <c:formatCode>General</c:formatCode>
                <c:ptCount val="4"/>
                <c:pt idx="0">
                  <c:v>9.9000000000000057</c:v>
                </c:pt>
                <c:pt idx="1">
                  <c:v>12.202500000000001</c:v>
                </c:pt>
                <c:pt idx="2">
                  <c:v>10.480000000000004</c:v>
                </c:pt>
                <c:pt idx="3">
                  <c:v>9.9808333333333366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495-46ED-BEB4-47C8FCD06C07}"/>
            </c:ext>
          </c:extLst>
        </c:ser>
        <c:ser>
          <c:idx val="3"/>
          <c:order val="2"/>
          <c:tx>
            <c:v>Random-sized (Distributed)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(dat=3,k=1,str=3)'!$E$13:$E$16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(dat=3,k=1,str=3)'!$H$13:$H$16</c:f>
              <c:numCache>
                <c:formatCode>General</c:formatCode>
                <c:ptCount val="4"/>
                <c:pt idx="0">
                  <c:v>23.990000000000002</c:v>
                </c:pt>
                <c:pt idx="1">
                  <c:v>16.713333333333338</c:v>
                </c:pt>
                <c:pt idx="2">
                  <c:v>10.858333333333334</c:v>
                </c:pt>
                <c:pt idx="3">
                  <c:v>6.9533333333333331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0495-46ED-BEB4-47C8FCD06C07}"/>
            </c:ext>
          </c:extLst>
        </c:ser>
        <c:ser>
          <c:idx val="4"/>
          <c:order val="3"/>
          <c:tx>
            <c:v>Split by Class (Distributed)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(dat=3,k=1,str=3)'!$E$17:$E$20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(dat=3,k=1,str=3)'!$H$17:$H$20</c:f>
              <c:numCache>
                <c:formatCode>General</c:formatCode>
                <c:ptCount val="4"/>
                <c:pt idx="0">
                  <c:v>19.384999999999998</c:v>
                </c:pt>
                <c:pt idx="1">
                  <c:v>9.1966666666666725</c:v>
                </c:pt>
                <c:pt idx="2">
                  <c:v>10.312499999999986</c:v>
                </c:pt>
                <c:pt idx="3">
                  <c:v>4.9450000000000074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0495-46ED-BEB4-47C8FCD06C07}"/>
            </c:ext>
          </c:extLst>
        </c:ser>
        <c:ser>
          <c:idx val="0"/>
          <c:order val="4"/>
          <c:tx>
            <c:v>Split by random attribute (Distributed)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(dat=3,k=1,str=3)'!$E$21:$E$24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(dat=3,k=1,str=3)'!$H$21:$H$24</c:f>
              <c:numCache>
                <c:formatCode>General</c:formatCode>
                <c:ptCount val="4"/>
                <c:pt idx="0">
                  <c:v>46.094166666666659</c:v>
                </c:pt>
                <c:pt idx="1">
                  <c:v>10.237499999999997</c:v>
                </c:pt>
                <c:pt idx="2">
                  <c:v>11.385833333333338</c:v>
                </c:pt>
                <c:pt idx="3">
                  <c:v>6.0616666666666674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495-46ED-BEB4-47C8FCD06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072584"/>
        <c:axId val="688071600"/>
      </c:scatterChart>
      <c:valAx>
        <c:axId val="68807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8071600"/>
        <c:crosses val="autoZero"/>
        <c:crossBetween val="midCat"/>
      </c:valAx>
      <c:valAx>
        <c:axId val="6880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Difference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8072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(dat=3,k=2,str=1)'!$E$2:$E$8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'Cent VS Dist (dat=3,k=2,str=1)'!$H$2:$H$8</c:f>
              <c:numCache>
                <c:formatCode>General</c:formatCode>
                <c:ptCount val="7"/>
                <c:pt idx="0">
                  <c:v>9.5433333333333508</c:v>
                </c:pt>
                <c:pt idx="1">
                  <c:v>10.295000000000002</c:v>
                </c:pt>
                <c:pt idx="2">
                  <c:v>7.6516666666666708</c:v>
                </c:pt>
                <c:pt idx="3">
                  <c:v>5.255833333333328</c:v>
                </c:pt>
                <c:pt idx="4">
                  <c:v>4.3875000000000028</c:v>
                </c:pt>
                <c:pt idx="5">
                  <c:v>4.5508333333333297</c:v>
                </c:pt>
                <c:pt idx="6">
                  <c:v>1.6899999999999977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06-4FD6-A682-C0352DDF5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204136"/>
        <c:axId val="608201184"/>
      </c:scatterChart>
      <c:valAx>
        <c:axId val="60820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201184"/>
        <c:crosses val="autoZero"/>
        <c:crossBetween val="midCat"/>
      </c:valAx>
      <c:valAx>
        <c:axId val="6082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204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(dat=3,k=2,str=1)'!$E$9:$E$12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(dat=3,k=2,str=1)'!$H$9:$H$12</c:f>
              <c:numCache>
                <c:formatCode>General</c:formatCode>
                <c:ptCount val="4"/>
                <c:pt idx="0">
                  <c:v>13.825000000000003</c:v>
                </c:pt>
                <c:pt idx="1">
                  <c:v>10.649166666666673</c:v>
                </c:pt>
                <c:pt idx="2">
                  <c:v>4.9191666666666549</c:v>
                </c:pt>
                <c:pt idx="3">
                  <c:v>13.817499999999995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9A-4642-9F23-9D60FD2A4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888472"/>
        <c:axId val="643887816"/>
      </c:scatterChart>
      <c:valAx>
        <c:axId val="643888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3887816"/>
        <c:crosses val="autoZero"/>
        <c:crossBetween val="midCat"/>
      </c:valAx>
      <c:valAx>
        <c:axId val="64388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3888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(dat=3,k=2,str=1)'!$E$13:$E$16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(dat=3,k=2,str=1)'!$H$13:$H$16</c:f>
              <c:numCache>
                <c:formatCode>General</c:formatCode>
                <c:ptCount val="4"/>
                <c:pt idx="0">
                  <c:v>9.5241666666666731</c:v>
                </c:pt>
                <c:pt idx="1">
                  <c:v>3.0849999999999937</c:v>
                </c:pt>
                <c:pt idx="2">
                  <c:v>3.9650000000000034</c:v>
                </c:pt>
                <c:pt idx="3">
                  <c:v>6.7316666666666549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AF-4518-88BA-2C9939685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052640"/>
        <c:axId val="634917584"/>
      </c:scatterChart>
      <c:valAx>
        <c:axId val="64405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4917584"/>
        <c:crosses val="autoZero"/>
        <c:crossBetween val="midCat"/>
      </c:valAx>
      <c:valAx>
        <c:axId val="6349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405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(dat=3,k=2,str=1)'!$E$17:$E$20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(dat=3,k=2,str=1)'!$H$17:$H$20</c:f>
              <c:numCache>
                <c:formatCode>General</c:formatCode>
                <c:ptCount val="4"/>
                <c:pt idx="0">
                  <c:v>11.527499999999989</c:v>
                </c:pt>
                <c:pt idx="1">
                  <c:v>11.111666666666665</c:v>
                </c:pt>
                <c:pt idx="2">
                  <c:v>6.8116666666666532</c:v>
                </c:pt>
                <c:pt idx="3">
                  <c:v>7.681666666666672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F3-42B0-8F89-E1D88AA3F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957040"/>
        <c:axId val="634389888"/>
      </c:scatterChart>
      <c:valAx>
        <c:axId val="61995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4389888"/>
        <c:crosses val="autoZero"/>
        <c:crossBetween val="midCat"/>
      </c:valAx>
      <c:valAx>
        <c:axId val="63438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995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(dat=3,k=2,str=1)'!$E$21:$E$24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(dat=3,k=2,str=1)'!$H$21:$H$24</c:f>
              <c:numCache>
                <c:formatCode>General</c:formatCode>
                <c:ptCount val="4"/>
                <c:pt idx="0">
                  <c:v>5.30416666666666</c:v>
                </c:pt>
                <c:pt idx="1">
                  <c:v>7.5633333333333326</c:v>
                </c:pt>
                <c:pt idx="2">
                  <c:v>7.0366666666666617</c:v>
                </c:pt>
                <c:pt idx="3">
                  <c:v>8.6525000000000034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B2-4C1D-AAA3-95FC85C66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124344"/>
        <c:axId val="676126640"/>
      </c:scatterChart>
      <c:valAx>
        <c:axId val="67612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6126640"/>
        <c:crosses val="autoZero"/>
        <c:crossBetween val="midCat"/>
      </c:valAx>
      <c:valAx>
        <c:axId val="6761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612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Structure Learning methods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Structure Learning 1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'KL_Div Dataset 2'!$E$16:$E$21</c:f>
              <c:numCache>
                <c:formatCode>General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'KL_Div Dataset 2'!$F$16:$F$21</c:f>
              <c:numCache>
                <c:formatCode>General</c:formatCode>
                <c:ptCount val="6"/>
                <c:pt idx="0">
                  <c:v>91.420620192432196</c:v>
                </c:pt>
                <c:pt idx="1">
                  <c:v>51.1371716133917</c:v>
                </c:pt>
                <c:pt idx="2">
                  <c:v>27.163487513642099</c:v>
                </c:pt>
                <c:pt idx="3">
                  <c:v>11.2757782011131</c:v>
                </c:pt>
                <c:pt idx="4">
                  <c:v>2.5019682049394998</c:v>
                </c:pt>
                <c:pt idx="5">
                  <c:v>0.35466677756380399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CD-4754-8E3B-B5C017E4420D}"/>
            </c:ext>
          </c:extLst>
        </c:ser>
        <c:ser>
          <c:idx val="0"/>
          <c:order val="1"/>
          <c:tx>
            <c:v>Structure Learning 2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'KL_Div Dataset 2'!$E$22:$E$27</c:f>
              <c:numCache>
                <c:formatCode>General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'KL_Div Dataset 2'!$F$22:$F$27</c:f>
              <c:numCache>
                <c:formatCode>General</c:formatCode>
                <c:ptCount val="6"/>
                <c:pt idx="0">
                  <c:v>158.11913329639199</c:v>
                </c:pt>
                <c:pt idx="1">
                  <c:v>128.829142466305</c:v>
                </c:pt>
                <c:pt idx="2">
                  <c:v>100.189212289968</c:v>
                </c:pt>
                <c:pt idx="3">
                  <c:v>68.383808835919197</c:v>
                </c:pt>
                <c:pt idx="4">
                  <c:v>33.248255951785502</c:v>
                </c:pt>
                <c:pt idx="5">
                  <c:v>14.8576909824701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CD-4754-8E3B-B5C017E44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446160"/>
        <c:axId val="416451080"/>
      </c:scatterChart>
      <c:valAx>
        <c:axId val="41644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6451080"/>
        <c:crosses val="autoZero"/>
        <c:crossBetween val="midCat"/>
      </c:valAx>
      <c:valAx>
        <c:axId val="41645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KL-Divergence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644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splitting methods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Centralized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(dat=3,k=2,str=1)'!$E$2:$E$8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'Cent VS Dist (dat=3,k=2,str=1)'!$H$2:$H$8</c:f>
              <c:numCache>
                <c:formatCode>General</c:formatCode>
                <c:ptCount val="7"/>
                <c:pt idx="0">
                  <c:v>9.5433333333333508</c:v>
                </c:pt>
                <c:pt idx="1">
                  <c:v>10.295000000000002</c:v>
                </c:pt>
                <c:pt idx="2">
                  <c:v>7.6516666666666708</c:v>
                </c:pt>
                <c:pt idx="3">
                  <c:v>5.255833333333328</c:v>
                </c:pt>
                <c:pt idx="4">
                  <c:v>4.3875000000000028</c:v>
                </c:pt>
                <c:pt idx="5">
                  <c:v>4.5508333333333297</c:v>
                </c:pt>
                <c:pt idx="6">
                  <c:v>1.6899999999999977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78A-49E1-A641-30E714A1F440}"/>
            </c:ext>
          </c:extLst>
        </c:ser>
        <c:ser>
          <c:idx val="2"/>
          <c:order val="1"/>
          <c:tx>
            <c:v>Equal-sized (Distributed)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(dat=3,k=2,str=1)'!$E$9:$E$12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(dat=3,k=2,str=1)'!$H$9:$H$12</c:f>
              <c:numCache>
                <c:formatCode>General</c:formatCode>
                <c:ptCount val="4"/>
                <c:pt idx="0">
                  <c:v>13.825000000000003</c:v>
                </c:pt>
                <c:pt idx="1">
                  <c:v>10.649166666666673</c:v>
                </c:pt>
                <c:pt idx="2">
                  <c:v>4.9191666666666549</c:v>
                </c:pt>
                <c:pt idx="3">
                  <c:v>13.817499999999995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78A-49E1-A641-30E714A1F440}"/>
            </c:ext>
          </c:extLst>
        </c:ser>
        <c:ser>
          <c:idx val="3"/>
          <c:order val="2"/>
          <c:tx>
            <c:v>Random-sized (Distributed)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(dat=3,k=2,str=1)'!$E$13:$E$16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(dat=3,k=2,str=1)'!$H$13:$H$16</c:f>
              <c:numCache>
                <c:formatCode>General</c:formatCode>
                <c:ptCount val="4"/>
                <c:pt idx="0">
                  <c:v>9.5241666666666731</c:v>
                </c:pt>
                <c:pt idx="1">
                  <c:v>3.0849999999999937</c:v>
                </c:pt>
                <c:pt idx="2">
                  <c:v>3.9650000000000034</c:v>
                </c:pt>
                <c:pt idx="3">
                  <c:v>6.7316666666666549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078A-49E1-A641-30E714A1F440}"/>
            </c:ext>
          </c:extLst>
        </c:ser>
        <c:ser>
          <c:idx val="4"/>
          <c:order val="3"/>
          <c:tx>
            <c:v>Split by Class (Distributed)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(dat=3,k=2,str=1)'!$E$17:$E$20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(dat=3,k=2,str=1)'!$H$17:$H$20</c:f>
              <c:numCache>
                <c:formatCode>General</c:formatCode>
                <c:ptCount val="4"/>
                <c:pt idx="0">
                  <c:v>11.527499999999989</c:v>
                </c:pt>
                <c:pt idx="1">
                  <c:v>11.111666666666665</c:v>
                </c:pt>
                <c:pt idx="2">
                  <c:v>6.8116666666666532</c:v>
                </c:pt>
                <c:pt idx="3">
                  <c:v>7.681666666666672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078A-49E1-A641-30E714A1F440}"/>
            </c:ext>
          </c:extLst>
        </c:ser>
        <c:ser>
          <c:idx val="0"/>
          <c:order val="4"/>
          <c:tx>
            <c:v>Split by random attribute (Distributed)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(dat=3,k=2,str=1)'!$E$21:$E$24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(dat=3,k=2,str=1)'!$H$21:$H$24</c:f>
              <c:numCache>
                <c:formatCode>General</c:formatCode>
                <c:ptCount val="4"/>
                <c:pt idx="0">
                  <c:v>5.30416666666666</c:v>
                </c:pt>
                <c:pt idx="1">
                  <c:v>7.5633333333333326</c:v>
                </c:pt>
                <c:pt idx="2">
                  <c:v>7.0366666666666617</c:v>
                </c:pt>
                <c:pt idx="3">
                  <c:v>8.6525000000000034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78A-49E1-A641-30E714A1F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124344"/>
        <c:axId val="676126640"/>
      </c:scatterChart>
      <c:valAx>
        <c:axId val="67612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6126640"/>
        <c:crosses val="autoZero"/>
        <c:crossBetween val="midCat"/>
      </c:valAx>
      <c:valAx>
        <c:axId val="6761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Difference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612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(dat=3,k=2,str=2)'!$E$2:$E$8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'Cent VS Dist (dat=3,k=2,str=2)'!$H$2:$H$8</c:f>
              <c:numCache>
                <c:formatCode>General</c:formatCode>
                <c:ptCount val="7"/>
                <c:pt idx="0">
                  <c:v>12.081666666666649</c:v>
                </c:pt>
                <c:pt idx="1">
                  <c:v>11.512500000000017</c:v>
                </c:pt>
                <c:pt idx="2">
                  <c:v>9.0424999999999898</c:v>
                </c:pt>
                <c:pt idx="3">
                  <c:v>9.7266666666666595</c:v>
                </c:pt>
                <c:pt idx="4">
                  <c:v>6.9425000000000097</c:v>
                </c:pt>
                <c:pt idx="5">
                  <c:v>4.4208333333333201</c:v>
                </c:pt>
                <c:pt idx="6">
                  <c:v>8.332499999999996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A7-4563-9D90-B28E3D07C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135496"/>
        <c:axId val="676123032"/>
      </c:scatterChart>
      <c:valAx>
        <c:axId val="67613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6123032"/>
        <c:crosses val="autoZero"/>
        <c:crossBetween val="midCat"/>
      </c:valAx>
      <c:valAx>
        <c:axId val="67612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613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(dat=3,k=2,str=2)'!$E$9:$E$14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'Cent VS Dist (dat=3,k=2,str=2)'!$H$9:$H$14</c:f>
              <c:numCache>
                <c:formatCode>General</c:formatCode>
                <c:ptCount val="6"/>
                <c:pt idx="0">
                  <c:v>17.083333333333343</c:v>
                </c:pt>
                <c:pt idx="1">
                  <c:v>18.404166666666661</c:v>
                </c:pt>
                <c:pt idx="2">
                  <c:v>13.202500000000001</c:v>
                </c:pt>
                <c:pt idx="3">
                  <c:v>14.527500000000003</c:v>
                </c:pt>
                <c:pt idx="4">
                  <c:v>14.527500000000003</c:v>
                </c:pt>
                <c:pt idx="5">
                  <c:v>5.3066666666666578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B4-45AF-9263-67063D923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131560"/>
        <c:axId val="676131888"/>
      </c:scatterChart>
      <c:valAx>
        <c:axId val="67613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6131888"/>
        <c:crosses val="autoZero"/>
        <c:crossBetween val="midCat"/>
      </c:valAx>
      <c:valAx>
        <c:axId val="67613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613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(dat=3,k=2,str=2)'!$E$15:$E$20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'Cent VS Dist (dat=3,k=2,str=2)'!$H$15:$H$20</c:f>
              <c:numCache>
                <c:formatCode>General</c:formatCode>
                <c:ptCount val="6"/>
                <c:pt idx="0">
                  <c:v>16.55749999999999</c:v>
                </c:pt>
                <c:pt idx="1">
                  <c:v>10.42916666666666</c:v>
                </c:pt>
                <c:pt idx="2">
                  <c:v>5.8441666666666521</c:v>
                </c:pt>
                <c:pt idx="3">
                  <c:v>13.87833333333333</c:v>
                </c:pt>
                <c:pt idx="4">
                  <c:v>13.87833333333333</c:v>
                </c:pt>
                <c:pt idx="5">
                  <c:v>3.9441666666666748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BA-474F-84AA-7A4E27395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052560"/>
        <c:axId val="612049280"/>
      </c:scatterChart>
      <c:valAx>
        <c:axId val="61205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2049280"/>
        <c:crosses val="autoZero"/>
        <c:crossBetween val="midCat"/>
      </c:valAx>
      <c:valAx>
        <c:axId val="6120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205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(dat=3,k=2,str=2)'!$E$21:$E$26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'Cent VS Dist (dat=3,k=2,str=2)'!$H$21:$H$26</c:f>
              <c:numCache>
                <c:formatCode>General</c:formatCode>
                <c:ptCount val="6"/>
                <c:pt idx="0">
                  <c:v>10.702500000000001</c:v>
                </c:pt>
                <c:pt idx="1">
                  <c:v>12.84999999999998</c:v>
                </c:pt>
                <c:pt idx="2">
                  <c:v>12.285833333333329</c:v>
                </c:pt>
                <c:pt idx="3">
                  <c:v>11.61999999999999</c:v>
                </c:pt>
                <c:pt idx="4">
                  <c:v>11.61999999999999</c:v>
                </c:pt>
                <c:pt idx="5">
                  <c:v>12.19583333333334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01-4D5F-981C-DC06C6A5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206432"/>
        <c:axId val="608202168"/>
      </c:scatterChart>
      <c:valAx>
        <c:axId val="60820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202168"/>
        <c:crosses val="autoZero"/>
        <c:crossBetween val="midCat"/>
      </c:valAx>
      <c:valAx>
        <c:axId val="60820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20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(dat=3,k=2,str=2)'!$E$27:$E$30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(dat=3,k=2,str=2)'!$H$27:$H$30</c:f>
              <c:numCache>
                <c:formatCode>General</c:formatCode>
                <c:ptCount val="4"/>
                <c:pt idx="0">
                  <c:v>12.881666666666661</c:v>
                </c:pt>
                <c:pt idx="1">
                  <c:v>9.3233333333333235</c:v>
                </c:pt>
                <c:pt idx="2">
                  <c:v>12.507499999999993</c:v>
                </c:pt>
                <c:pt idx="3">
                  <c:v>7.0100000000000051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CC-4713-A98B-F1C2380ED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025384"/>
        <c:axId val="577025712"/>
      </c:scatterChart>
      <c:valAx>
        <c:axId val="57702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7025712"/>
        <c:crosses val="autoZero"/>
        <c:crossBetween val="midCat"/>
      </c:valAx>
      <c:valAx>
        <c:axId val="5770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702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splitting methods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Centralized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(dat=3,k=2,str=2)'!$E$2:$E$8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'Cent VS Dist (dat=3,k=2,str=2)'!$H$2:$H$8</c:f>
              <c:numCache>
                <c:formatCode>General</c:formatCode>
                <c:ptCount val="7"/>
                <c:pt idx="0">
                  <c:v>12.081666666666649</c:v>
                </c:pt>
                <c:pt idx="1">
                  <c:v>11.512500000000017</c:v>
                </c:pt>
                <c:pt idx="2">
                  <c:v>9.0424999999999898</c:v>
                </c:pt>
                <c:pt idx="3">
                  <c:v>9.7266666666666595</c:v>
                </c:pt>
                <c:pt idx="4">
                  <c:v>6.9425000000000097</c:v>
                </c:pt>
                <c:pt idx="5">
                  <c:v>4.4208333333333201</c:v>
                </c:pt>
                <c:pt idx="6">
                  <c:v>8.332499999999996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A58-4FF0-9A6B-CADE52E5FBBF}"/>
            </c:ext>
          </c:extLst>
        </c:ser>
        <c:ser>
          <c:idx val="2"/>
          <c:order val="1"/>
          <c:tx>
            <c:v>Equal-sized (Distributed)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(dat=3,k=2,str=2)'!$E$9:$E$14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'Cent VS Dist (dat=3,k=2,str=2)'!$H$9:$H$14</c:f>
              <c:numCache>
                <c:formatCode>General</c:formatCode>
                <c:ptCount val="6"/>
                <c:pt idx="0">
                  <c:v>17.083333333333343</c:v>
                </c:pt>
                <c:pt idx="1">
                  <c:v>18.404166666666661</c:v>
                </c:pt>
                <c:pt idx="2">
                  <c:v>13.202500000000001</c:v>
                </c:pt>
                <c:pt idx="3">
                  <c:v>14.527500000000003</c:v>
                </c:pt>
                <c:pt idx="4">
                  <c:v>14.527500000000003</c:v>
                </c:pt>
                <c:pt idx="5">
                  <c:v>5.3066666666666578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A58-4FF0-9A6B-CADE52E5FBBF}"/>
            </c:ext>
          </c:extLst>
        </c:ser>
        <c:ser>
          <c:idx val="3"/>
          <c:order val="2"/>
          <c:tx>
            <c:v>Random-sized (Distributed)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(dat=3,k=2,str=2)'!$E$15:$E$20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'Cent VS Dist (dat=3,k=2,str=2)'!$H$15:$H$20</c:f>
              <c:numCache>
                <c:formatCode>General</c:formatCode>
                <c:ptCount val="6"/>
                <c:pt idx="0">
                  <c:v>16.55749999999999</c:v>
                </c:pt>
                <c:pt idx="1">
                  <c:v>10.42916666666666</c:v>
                </c:pt>
                <c:pt idx="2">
                  <c:v>5.8441666666666521</c:v>
                </c:pt>
                <c:pt idx="3">
                  <c:v>13.87833333333333</c:v>
                </c:pt>
                <c:pt idx="4">
                  <c:v>13.87833333333333</c:v>
                </c:pt>
                <c:pt idx="5">
                  <c:v>3.9441666666666748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A58-4FF0-9A6B-CADE52E5FBBF}"/>
            </c:ext>
          </c:extLst>
        </c:ser>
        <c:ser>
          <c:idx val="4"/>
          <c:order val="3"/>
          <c:tx>
            <c:v>Split by Class (Distributed)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(dat=3,k=2,str=2)'!$E$21:$E$26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'Cent VS Dist (dat=3,k=2,str=2)'!$H$21:$H$26</c:f>
              <c:numCache>
                <c:formatCode>General</c:formatCode>
                <c:ptCount val="6"/>
                <c:pt idx="0">
                  <c:v>10.702500000000001</c:v>
                </c:pt>
                <c:pt idx="1">
                  <c:v>12.84999999999998</c:v>
                </c:pt>
                <c:pt idx="2">
                  <c:v>12.285833333333329</c:v>
                </c:pt>
                <c:pt idx="3">
                  <c:v>11.61999999999999</c:v>
                </c:pt>
                <c:pt idx="4">
                  <c:v>11.61999999999999</c:v>
                </c:pt>
                <c:pt idx="5">
                  <c:v>12.19583333333334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DA58-4FF0-9A6B-CADE52E5FBBF}"/>
            </c:ext>
          </c:extLst>
        </c:ser>
        <c:ser>
          <c:idx val="0"/>
          <c:order val="4"/>
          <c:tx>
            <c:v>Split by random attribute (Distributed)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(dat=3,k=2,str=2)'!$E$27:$E$30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(dat=3,k=2,str=2)'!$H$27:$H$30</c:f>
              <c:numCache>
                <c:formatCode>General</c:formatCode>
                <c:ptCount val="4"/>
                <c:pt idx="0">
                  <c:v>12.881666666666661</c:v>
                </c:pt>
                <c:pt idx="1">
                  <c:v>9.3233333333333235</c:v>
                </c:pt>
                <c:pt idx="2">
                  <c:v>12.507499999999993</c:v>
                </c:pt>
                <c:pt idx="3">
                  <c:v>7.0100000000000051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A58-4FF0-9A6B-CADE52E5F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025384"/>
        <c:axId val="577025712"/>
      </c:scatterChart>
      <c:valAx>
        <c:axId val="57702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7025712"/>
        <c:crosses val="autoZero"/>
        <c:crossBetween val="midCat"/>
      </c:valAx>
      <c:valAx>
        <c:axId val="5770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Difference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7025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(dat=3,k=2,str=3)'!$E$2:$E$8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'Cent VS Dist (dat=3,k=2,str=3)'!$H$2:$H$8</c:f>
              <c:numCache>
                <c:formatCode>General</c:formatCode>
                <c:ptCount val="7"/>
                <c:pt idx="0">
                  <c:v>37.094166666666659</c:v>
                </c:pt>
                <c:pt idx="1">
                  <c:v>34.387500000000003</c:v>
                </c:pt>
                <c:pt idx="2">
                  <c:v>12.013333333333335</c:v>
                </c:pt>
                <c:pt idx="3">
                  <c:v>12.823333333333323</c:v>
                </c:pt>
                <c:pt idx="4">
                  <c:v>9.2583333333333258</c:v>
                </c:pt>
                <c:pt idx="5">
                  <c:v>4.8525000000000205</c:v>
                </c:pt>
                <c:pt idx="6">
                  <c:v>8.5450000000000017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7A-4C2A-8373-9E3C49126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919880"/>
        <c:axId val="634920208"/>
      </c:scatterChart>
      <c:valAx>
        <c:axId val="63491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4920208"/>
        <c:crosses val="autoZero"/>
        <c:crossBetween val="midCat"/>
      </c:valAx>
      <c:valAx>
        <c:axId val="6349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491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(dat=3,k=2,str=3)'!$E$9:$E$12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(dat=3,k=2,str=3)'!$H$9:$H$12</c:f>
              <c:numCache>
                <c:formatCode>General</c:formatCode>
                <c:ptCount val="4"/>
                <c:pt idx="0">
                  <c:v>29.634999999999998</c:v>
                </c:pt>
                <c:pt idx="1">
                  <c:v>17.705833333333331</c:v>
                </c:pt>
                <c:pt idx="2">
                  <c:v>18.844166666666673</c:v>
                </c:pt>
                <c:pt idx="3">
                  <c:v>10.397500000000008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0F-4A39-B287-C9E6BC4C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920536"/>
        <c:axId val="515465408"/>
      </c:scatterChart>
      <c:valAx>
        <c:axId val="63492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5465408"/>
        <c:crosses val="autoZero"/>
        <c:crossBetween val="midCat"/>
      </c:valAx>
      <c:valAx>
        <c:axId val="5154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4920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(dat=3,k=2,str=3)'!$E$13:$E$16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(dat=3,k=2,str=3)'!$H$13:$H$16</c:f>
              <c:numCache>
                <c:formatCode>General</c:formatCode>
                <c:ptCount val="4"/>
                <c:pt idx="0">
                  <c:v>33.532499999999999</c:v>
                </c:pt>
                <c:pt idx="1">
                  <c:v>9.1341666666666583</c:v>
                </c:pt>
                <c:pt idx="2">
                  <c:v>13.754166666666663</c:v>
                </c:pt>
                <c:pt idx="3">
                  <c:v>7.326666666666668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93-443F-9CE4-11D91B7F7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639472"/>
        <c:axId val="562192080"/>
      </c:scatterChart>
      <c:valAx>
        <c:axId val="62963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62192080"/>
        <c:crosses val="autoZero"/>
        <c:crossBetween val="midCat"/>
      </c:valAx>
      <c:valAx>
        <c:axId val="5621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2963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'KL_Div Dataset 3'!$E$2:$E$7</c:f>
              <c:numCache>
                <c:formatCode>General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'KL_Div Dataset 3'!$F$2:$F$7</c:f>
              <c:numCache>
                <c:formatCode>General</c:formatCode>
                <c:ptCount val="6"/>
                <c:pt idx="0">
                  <c:v>46.5071414986501</c:v>
                </c:pt>
                <c:pt idx="1">
                  <c:v>17.233474866167299</c:v>
                </c:pt>
                <c:pt idx="2">
                  <c:v>6.9905356746900402</c:v>
                </c:pt>
                <c:pt idx="3">
                  <c:v>2.4762011128796102</c:v>
                </c:pt>
                <c:pt idx="4">
                  <c:v>0.28357873365736702</c:v>
                </c:pt>
                <c:pt idx="5">
                  <c:v>4.07085380122457E-2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73-4A2D-BECA-D558D508D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351584"/>
        <c:axId val="590356504"/>
      </c:scatterChart>
      <c:valAx>
        <c:axId val="59035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90356504"/>
        <c:crosses val="autoZero"/>
        <c:crossBetween val="midCat"/>
      </c:valAx>
      <c:valAx>
        <c:axId val="5903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9035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84652230971129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(dat=3,k=2,str=3)'!$E$17:$E$20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(dat=3,k=2,str=3)'!$H$17:$H$20</c:f>
              <c:numCache>
                <c:formatCode>General</c:formatCode>
                <c:ptCount val="4"/>
                <c:pt idx="0">
                  <c:v>34.390833333333326</c:v>
                </c:pt>
                <c:pt idx="1">
                  <c:v>11.174999999999997</c:v>
                </c:pt>
                <c:pt idx="2">
                  <c:v>8.7025000000000006</c:v>
                </c:pt>
                <c:pt idx="3">
                  <c:v>9.4808333333333366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3E-4A01-BDB9-67ACE8C9D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889456"/>
        <c:axId val="683954264"/>
      </c:scatterChart>
      <c:valAx>
        <c:axId val="64388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3954264"/>
        <c:crosses val="autoZero"/>
        <c:crossBetween val="midCat"/>
      </c:valAx>
      <c:valAx>
        <c:axId val="68395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388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(dat=3,k=2,str=3)'!$E$21:$E$24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(dat=3,k=2,str=3)'!$H$21:$H$24</c:f>
              <c:numCache>
                <c:formatCode>General</c:formatCode>
                <c:ptCount val="4"/>
                <c:pt idx="0">
                  <c:v>41.235000000000007</c:v>
                </c:pt>
                <c:pt idx="1">
                  <c:v>8.3783333333333303</c:v>
                </c:pt>
                <c:pt idx="2">
                  <c:v>11.410833333333315</c:v>
                </c:pt>
                <c:pt idx="3">
                  <c:v>9.3491666666666475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D1-43DE-BF5C-4BF382CC8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980320"/>
        <c:axId val="695982288"/>
      </c:scatterChart>
      <c:valAx>
        <c:axId val="69598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5982288"/>
        <c:crosses val="autoZero"/>
        <c:crossBetween val="midCat"/>
      </c:valAx>
      <c:valAx>
        <c:axId val="6959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598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splitting methods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Centralized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(dat=3,k=2,str=3)'!$E$2:$E$8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'Cent VS Dist (dat=3,k=2,str=3)'!$H$2:$H$8</c:f>
              <c:numCache>
                <c:formatCode>General</c:formatCode>
                <c:ptCount val="7"/>
                <c:pt idx="0">
                  <c:v>37.094166666666659</c:v>
                </c:pt>
                <c:pt idx="1">
                  <c:v>34.387500000000003</c:v>
                </c:pt>
                <c:pt idx="2">
                  <c:v>12.013333333333335</c:v>
                </c:pt>
                <c:pt idx="3">
                  <c:v>12.823333333333323</c:v>
                </c:pt>
                <c:pt idx="4">
                  <c:v>9.2583333333333258</c:v>
                </c:pt>
                <c:pt idx="5">
                  <c:v>4.8525000000000205</c:v>
                </c:pt>
                <c:pt idx="6">
                  <c:v>8.5450000000000017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178-4A30-8B75-76B943A70E9A}"/>
            </c:ext>
          </c:extLst>
        </c:ser>
        <c:ser>
          <c:idx val="2"/>
          <c:order val="1"/>
          <c:tx>
            <c:v>Equal-sized (Distributed)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(dat=3,k=2,str=3)'!$E$9:$E$12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(dat=3,k=2,str=3)'!$H$9:$H$12</c:f>
              <c:numCache>
                <c:formatCode>General</c:formatCode>
                <c:ptCount val="4"/>
                <c:pt idx="0">
                  <c:v>29.634999999999998</c:v>
                </c:pt>
                <c:pt idx="1">
                  <c:v>17.705833333333331</c:v>
                </c:pt>
                <c:pt idx="2">
                  <c:v>18.844166666666673</c:v>
                </c:pt>
                <c:pt idx="3">
                  <c:v>10.397500000000008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178-4A30-8B75-76B943A70E9A}"/>
            </c:ext>
          </c:extLst>
        </c:ser>
        <c:ser>
          <c:idx val="3"/>
          <c:order val="2"/>
          <c:tx>
            <c:v>Random-sized (Distributed)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(dat=3,k=2,str=3)'!$E$13:$E$16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(dat=3,k=2,str=3)'!$H$13:$H$16</c:f>
              <c:numCache>
                <c:formatCode>General</c:formatCode>
                <c:ptCount val="4"/>
                <c:pt idx="0">
                  <c:v>33.532499999999999</c:v>
                </c:pt>
                <c:pt idx="1">
                  <c:v>9.1341666666666583</c:v>
                </c:pt>
                <c:pt idx="2">
                  <c:v>13.754166666666663</c:v>
                </c:pt>
                <c:pt idx="3">
                  <c:v>7.326666666666668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A178-4A30-8B75-76B943A70E9A}"/>
            </c:ext>
          </c:extLst>
        </c:ser>
        <c:ser>
          <c:idx val="4"/>
          <c:order val="3"/>
          <c:tx>
            <c:v>Split by Class (Distributed)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(dat=3,k=2,str=3)'!$E$17:$E$20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(dat=3,k=2,str=3)'!$H$17:$H$20</c:f>
              <c:numCache>
                <c:formatCode>General</c:formatCode>
                <c:ptCount val="4"/>
                <c:pt idx="0">
                  <c:v>34.390833333333326</c:v>
                </c:pt>
                <c:pt idx="1">
                  <c:v>11.174999999999997</c:v>
                </c:pt>
                <c:pt idx="2">
                  <c:v>8.7025000000000006</c:v>
                </c:pt>
                <c:pt idx="3">
                  <c:v>9.4808333333333366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A178-4A30-8B75-76B943A70E9A}"/>
            </c:ext>
          </c:extLst>
        </c:ser>
        <c:ser>
          <c:idx val="0"/>
          <c:order val="4"/>
          <c:tx>
            <c:v>Split by random attribute (Distributed)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(dat=3,k=2,str=3)'!$E$21:$E$24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(dat=3,k=2,str=3)'!$H$21:$H$24</c:f>
              <c:numCache>
                <c:formatCode>General</c:formatCode>
                <c:ptCount val="4"/>
                <c:pt idx="0">
                  <c:v>41.235000000000007</c:v>
                </c:pt>
                <c:pt idx="1">
                  <c:v>8.3783333333333303</c:v>
                </c:pt>
                <c:pt idx="2">
                  <c:v>11.410833333333315</c:v>
                </c:pt>
                <c:pt idx="3">
                  <c:v>9.3491666666666475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178-4A30-8B75-76B943A70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980320"/>
        <c:axId val="695982288"/>
      </c:scatterChart>
      <c:valAx>
        <c:axId val="69598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5982288"/>
        <c:crosses val="autoZero"/>
        <c:crossBetween val="midCat"/>
      </c:valAx>
      <c:valAx>
        <c:axId val="6959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Difference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598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'Αcc Graph k=1,dataset=1'!$J$1</c:f>
              <c:strCache>
                <c:ptCount val="1"/>
                <c:pt idx="0">
                  <c:v>Structure Learning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'Αcc Graph k=1,dataset=1'!$G$2:$G$10</c:f>
              <c:numCache>
                <c:formatCode>General</c:formatCode>
                <c:ptCount val="9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  <c:pt idx="7">
                  <c:v>5</c:v>
                </c:pt>
                <c:pt idx="8">
                  <c:v>10</c:v>
                </c:pt>
              </c:numCache>
            </c:numRef>
          </c:xVal>
          <c:yVal>
            <c:numRef>
              <c:f>'Αcc Graph k=1,dataset=1'!$J$2:$J$10</c:f>
              <c:numCache>
                <c:formatCode>General</c:formatCode>
                <c:ptCount val="9"/>
                <c:pt idx="0">
                  <c:v>16.955000000000013</c:v>
                </c:pt>
                <c:pt idx="1">
                  <c:v>32.185833333333342</c:v>
                </c:pt>
                <c:pt idx="2">
                  <c:v>41.092500000000015</c:v>
                </c:pt>
                <c:pt idx="3">
                  <c:v>27.300000000000015</c:v>
                </c:pt>
                <c:pt idx="4">
                  <c:v>20.116666666666674</c:v>
                </c:pt>
                <c:pt idx="5">
                  <c:v>8.9091666666666853</c:v>
                </c:pt>
                <c:pt idx="6">
                  <c:v>4.8841666666666868</c:v>
                </c:pt>
                <c:pt idx="7">
                  <c:v>-1.4374999999999787</c:v>
                </c:pt>
                <c:pt idx="8">
                  <c:v>2.0108333333333377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BA-476B-98AE-D4C6D5F74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367072"/>
        <c:axId val="590368384"/>
      </c:scatterChart>
      <c:valAx>
        <c:axId val="59036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90368384"/>
        <c:crosses val="autoZero"/>
        <c:crossBetween val="midCat"/>
      </c:valAx>
      <c:valAx>
        <c:axId val="59036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9036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9721055701370663"/>
          <c:w val="0.89019685039370078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'Αcc Graph k=1,dataset=1'!$J$13</c:f>
              <c:strCache>
                <c:ptCount val="1"/>
                <c:pt idx="0">
                  <c:v>Structure Learning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'Αcc Graph k=1,dataset=1'!$G$14:$G$20</c:f>
              <c:numCache>
                <c:formatCode>General</c:formatCode>
                <c:ptCount val="7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10</c:v>
                </c:pt>
              </c:numCache>
            </c:numRef>
          </c:xVal>
          <c:yVal>
            <c:numRef>
              <c:f>'Αcc Graph k=1,dataset=1'!$J$14:$J$20</c:f>
              <c:numCache>
                <c:formatCode>General</c:formatCode>
                <c:ptCount val="7"/>
                <c:pt idx="0">
                  <c:v>36.208333333333343</c:v>
                </c:pt>
                <c:pt idx="1">
                  <c:v>31.61083333333335</c:v>
                </c:pt>
                <c:pt idx="2">
                  <c:v>28.73583333333335</c:v>
                </c:pt>
                <c:pt idx="3">
                  <c:v>20.976666666666681</c:v>
                </c:pt>
                <c:pt idx="4">
                  <c:v>26.438333333333347</c:v>
                </c:pt>
                <c:pt idx="5">
                  <c:v>8.9083333333333456</c:v>
                </c:pt>
                <c:pt idx="6">
                  <c:v>5.460000000000008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3-47D3-B16C-29A940050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174168"/>
        <c:axId val="684174496"/>
      </c:scatterChart>
      <c:valAx>
        <c:axId val="68417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4174496"/>
        <c:crosses val="autoZero"/>
        <c:crossBetween val="midCat"/>
      </c:valAx>
      <c:valAx>
        <c:axId val="6841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4174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86666666666666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'Αcc Graph k=1,dataset=1'!$J$22</c:f>
              <c:strCache>
                <c:ptCount val="1"/>
                <c:pt idx="0">
                  <c:v>Structure Learning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'Αcc Graph k=1,dataset=1'!$G$23:$G$28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</c:numCache>
            </c:numRef>
          </c:xVal>
          <c:yVal>
            <c:numRef>
              <c:f>'Αcc Graph k=1,dataset=1'!$J$23:$J$28</c:f>
              <c:numCache>
                <c:formatCode>General</c:formatCode>
                <c:ptCount val="6"/>
                <c:pt idx="0">
                  <c:v>35.920833333333348</c:v>
                </c:pt>
                <c:pt idx="1">
                  <c:v>46.265833333333347</c:v>
                </c:pt>
                <c:pt idx="2">
                  <c:v>44.828333333333347</c:v>
                </c:pt>
                <c:pt idx="3">
                  <c:v>32.185000000000016</c:v>
                </c:pt>
                <c:pt idx="4">
                  <c:v>40.52000000000001</c:v>
                </c:pt>
                <c:pt idx="5">
                  <c:v>28.449166666666688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80-4E77-8F0A-D90A365FC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817680"/>
        <c:axId val="688817352"/>
      </c:scatterChart>
      <c:valAx>
        <c:axId val="68881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8817352"/>
        <c:crosses val="autoZero"/>
        <c:crossBetween val="midCat"/>
      </c:valAx>
      <c:valAx>
        <c:axId val="68881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881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Structure Learning methods (Dataset 1)</a:t>
            </a:r>
            <a:endParaRPr lang="el-GR"/>
          </a:p>
        </c:rich>
      </c:tx>
      <c:layout>
        <c:manualLayout>
          <c:xMode val="edge"/>
          <c:yMode val="edge"/>
          <c:x val="0.35847473189943146"/>
          <c:y val="2.33468531217058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'Αcc Graph k=1,dataset=1'!$J$1</c:f>
              <c:strCache>
                <c:ptCount val="1"/>
                <c:pt idx="0">
                  <c:v>Structure Learning 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'Αcc Graph k=1,dataset=1'!$G$2:$G$10</c:f>
              <c:numCache>
                <c:formatCode>General</c:formatCode>
                <c:ptCount val="9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  <c:pt idx="7">
                  <c:v>5</c:v>
                </c:pt>
                <c:pt idx="8">
                  <c:v>10</c:v>
                </c:pt>
              </c:numCache>
            </c:numRef>
          </c:xVal>
          <c:yVal>
            <c:numRef>
              <c:f>'Αcc Graph k=1,dataset=1'!$J$2:$J$10</c:f>
              <c:numCache>
                <c:formatCode>General</c:formatCode>
                <c:ptCount val="9"/>
                <c:pt idx="0">
                  <c:v>16.955000000000013</c:v>
                </c:pt>
                <c:pt idx="1">
                  <c:v>32.185833333333342</c:v>
                </c:pt>
                <c:pt idx="2">
                  <c:v>41.092500000000015</c:v>
                </c:pt>
                <c:pt idx="3">
                  <c:v>27.300000000000015</c:v>
                </c:pt>
                <c:pt idx="4">
                  <c:v>20.116666666666674</c:v>
                </c:pt>
                <c:pt idx="5">
                  <c:v>8.9091666666666853</c:v>
                </c:pt>
                <c:pt idx="6">
                  <c:v>4.8841666666666868</c:v>
                </c:pt>
                <c:pt idx="7">
                  <c:v>-1.4374999999999787</c:v>
                </c:pt>
                <c:pt idx="8">
                  <c:v>2.0108333333333377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192-4DA1-A0E8-EA4D4AC76701}"/>
            </c:ext>
          </c:extLst>
        </c:ser>
        <c:ser>
          <c:idx val="2"/>
          <c:order val="1"/>
          <c:tx>
            <c:strRef>
              <c:f>'Αcc Graph k=1,dataset=1'!$J$13</c:f>
              <c:strCache>
                <c:ptCount val="1"/>
                <c:pt idx="0">
                  <c:v>Structure Learning 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'Αcc Graph k=1,dataset=1'!$G$14:$G$20</c:f>
              <c:numCache>
                <c:formatCode>General</c:formatCode>
                <c:ptCount val="7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10</c:v>
                </c:pt>
              </c:numCache>
            </c:numRef>
          </c:xVal>
          <c:yVal>
            <c:numRef>
              <c:f>'Αcc Graph k=1,dataset=1'!$J$14:$J$20</c:f>
              <c:numCache>
                <c:formatCode>General</c:formatCode>
                <c:ptCount val="7"/>
                <c:pt idx="0">
                  <c:v>36.208333333333343</c:v>
                </c:pt>
                <c:pt idx="1">
                  <c:v>31.61083333333335</c:v>
                </c:pt>
                <c:pt idx="2">
                  <c:v>28.73583333333335</c:v>
                </c:pt>
                <c:pt idx="3">
                  <c:v>20.976666666666681</c:v>
                </c:pt>
                <c:pt idx="4">
                  <c:v>26.438333333333347</c:v>
                </c:pt>
                <c:pt idx="5">
                  <c:v>8.9083333333333456</c:v>
                </c:pt>
                <c:pt idx="6">
                  <c:v>5.460000000000008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192-4DA1-A0E8-EA4D4AC76701}"/>
            </c:ext>
          </c:extLst>
        </c:ser>
        <c:ser>
          <c:idx val="0"/>
          <c:order val="2"/>
          <c:tx>
            <c:strRef>
              <c:f>'Αcc Graph k=1,dataset=1'!$J$22</c:f>
              <c:strCache>
                <c:ptCount val="1"/>
                <c:pt idx="0">
                  <c:v>Structure Learning 3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'Αcc Graph k=1,dataset=1'!$G$23:$G$28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</c:numCache>
            </c:numRef>
          </c:xVal>
          <c:yVal>
            <c:numRef>
              <c:f>'Αcc Graph k=1,dataset=1'!$J$23:$J$28</c:f>
              <c:numCache>
                <c:formatCode>General</c:formatCode>
                <c:ptCount val="6"/>
                <c:pt idx="0">
                  <c:v>35.920833333333348</c:v>
                </c:pt>
                <c:pt idx="1">
                  <c:v>46.265833333333347</c:v>
                </c:pt>
                <c:pt idx="2">
                  <c:v>44.828333333333347</c:v>
                </c:pt>
                <c:pt idx="3">
                  <c:v>32.185000000000016</c:v>
                </c:pt>
                <c:pt idx="4">
                  <c:v>40.52000000000001</c:v>
                </c:pt>
                <c:pt idx="5">
                  <c:v>28.449166666666688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192-4DA1-A0E8-EA4D4AC76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817680"/>
        <c:axId val="688817352"/>
      </c:scatterChart>
      <c:valAx>
        <c:axId val="68881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8817352"/>
        <c:crosses val="autoZero"/>
        <c:crossBetween val="midCat"/>
      </c:valAx>
      <c:valAx>
        <c:axId val="68881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Α</a:t>
                </a:r>
                <a:r>
                  <a:rPr lang="en-US"/>
                  <a:t>ccuracy Difference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881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6.0344925634295714E-2"/>
          <c:y val="0.15782407407407409"/>
          <c:w val="0.88254396325459317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'Αcc Graph k=2,dataset=1'!$J$1</c:f>
              <c:strCache>
                <c:ptCount val="1"/>
                <c:pt idx="0">
                  <c:v>Structure Learning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'Αcc Graph k=2,dataset=1'!$G$2:$G$12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0.5</c:v>
                </c:pt>
                <c:pt idx="8">
                  <c:v>1</c:v>
                </c:pt>
                <c:pt idx="9">
                  <c:v>5</c:v>
                </c:pt>
                <c:pt idx="10">
                  <c:v>10</c:v>
                </c:pt>
              </c:numCache>
            </c:numRef>
          </c:xVal>
          <c:yVal>
            <c:numRef>
              <c:f>'Αcc Graph k=2,dataset=1'!$J$2:$J$12</c:f>
              <c:numCache>
                <c:formatCode>General</c:formatCode>
                <c:ptCount val="11"/>
                <c:pt idx="0">
                  <c:v>37.932500000000012</c:v>
                </c:pt>
                <c:pt idx="1">
                  <c:v>43.390833333333347</c:v>
                </c:pt>
                <c:pt idx="2">
                  <c:v>43.390833333333347</c:v>
                </c:pt>
                <c:pt idx="3">
                  <c:v>13.793333333333344</c:v>
                </c:pt>
                <c:pt idx="4">
                  <c:v>22.989166666666677</c:v>
                </c:pt>
                <c:pt idx="5">
                  <c:v>20.691666666666677</c:v>
                </c:pt>
                <c:pt idx="6">
                  <c:v>20.691666666666677</c:v>
                </c:pt>
                <c:pt idx="7">
                  <c:v>14.080833333333338</c:v>
                </c:pt>
                <c:pt idx="8">
                  <c:v>-3.4483333333333235</c:v>
                </c:pt>
                <c:pt idx="9">
                  <c:v>7.4725000000000179</c:v>
                </c:pt>
                <c:pt idx="10">
                  <c:v>-2.8741666666666461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81-4EA9-BE4A-A29AD24BB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964360"/>
        <c:axId val="742963704"/>
      </c:scatterChart>
      <c:valAx>
        <c:axId val="74296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2963704"/>
        <c:crosses val="autoZero"/>
        <c:crossBetween val="midCat"/>
      </c:valAx>
      <c:valAx>
        <c:axId val="74296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2964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'Αcc Graph k=2,dataset=1'!$J$14</c:f>
              <c:strCache>
                <c:ptCount val="1"/>
                <c:pt idx="0">
                  <c:v>Structure Learning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'Αcc Graph k=2,dataset=1'!$G$15:$G$22</c:f>
              <c:numCache>
                <c:formatCode>General</c:formatCode>
                <c:ptCount val="8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10</c:v>
                </c:pt>
              </c:numCache>
            </c:numRef>
          </c:xVal>
          <c:yVal>
            <c:numRef>
              <c:f>'Αcc Graph k=2,dataset=1'!$J$15:$J$22</c:f>
              <c:numCache>
                <c:formatCode>General</c:formatCode>
                <c:ptCount val="8"/>
                <c:pt idx="0">
                  <c:v>30.749166666666678</c:v>
                </c:pt>
                <c:pt idx="1">
                  <c:v>29.023333333333348</c:v>
                </c:pt>
                <c:pt idx="2">
                  <c:v>38.795000000000016</c:v>
                </c:pt>
                <c:pt idx="3">
                  <c:v>41.093333333333348</c:v>
                </c:pt>
                <c:pt idx="4">
                  <c:v>41.093333333333348</c:v>
                </c:pt>
                <c:pt idx="5">
                  <c:v>13.219166666666688</c:v>
                </c:pt>
                <c:pt idx="6">
                  <c:v>24.137500000000017</c:v>
                </c:pt>
                <c:pt idx="7">
                  <c:v>-1.7241666666666475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00-4EF4-893D-C32BA91FD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36024"/>
        <c:axId val="589936352"/>
      </c:scatterChart>
      <c:valAx>
        <c:axId val="58993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89936352"/>
        <c:crosses val="autoZero"/>
        <c:crossBetween val="midCat"/>
      </c:valAx>
      <c:valAx>
        <c:axId val="5899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89936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'Αcc Graph k=2,dataset=1'!$J$24</c:f>
              <c:strCache>
                <c:ptCount val="1"/>
                <c:pt idx="0">
                  <c:v>Structure Learning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'Αcc Graph k=2,dataset=1'!$G$25:$G$30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</c:numCache>
            </c:numRef>
          </c:xVal>
          <c:yVal>
            <c:numRef>
              <c:f>'Αcc Graph k=2,dataset=1'!$J$25:$J$30</c:f>
              <c:numCache>
                <c:formatCode>General</c:formatCode>
                <c:ptCount val="6"/>
                <c:pt idx="0">
                  <c:v>39.943333333333342</c:v>
                </c:pt>
                <c:pt idx="1">
                  <c:v>41.955833333333345</c:v>
                </c:pt>
                <c:pt idx="2">
                  <c:v>18.678333333333342</c:v>
                </c:pt>
                <c:pt idx="3">
                  <c:v>47.416666666666679</c:v>
                </c:pt>
                <c:pt idx="4">
                  <c:v>47.702500000000015</c:v>
                </c:pt>
                <c:pt idx="5">
                  <c:v>21.553333333333349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49-44E8-98A2-3855D7A4B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526000"/>
        <c:axId val="726523048"/>
      </c:scatterChart>
      <c:valAx>
        <c:axId val="72652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6523048"/>
        <c:crosses val="autoZero"/>
        <c:crossBetween val="midCat"/>
      </c:valAx>
      <c:valAx>
        <c:axId val="72652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652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'KL_Div Dataset 3'!$E$8:$E$13</c:f>
              <c:numCache>
                <c:formatCode>General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'KL_Div Dataset 3'!$F$8:$F$13</c:f>
              <c:numCache>
                <c:formatCode>General</c:formatCode>
                <c:ptCount val="6"/>
                <c:pt idx="0">
                  <c:v>136.676526793536</c:v>
                </c:pt>
                <c:pt idx="1">
                  <c:v>71.248655839972898</c:v>
                </c:pt>
                <c:pt idx="2">
                  <c:v>38.4700411551635</c:v>
                </c:pt>
                <c:pt idx="3">
                  <c:v>17.4214884307146</c:v>
                </c:pt>
                <c:pt idx="4">
                  <c:v>4.97555556454531</c:v>
                </c:pt>
                <c:pt idx="5">
                  <c:v>1.5748211428407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05-4BE9-BFC3-783844C95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349616"/>
        <c:axId val="590346336"/>
      </c:scatterChart>
      <c:valAx>
        <c:axId val="59034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90346336"/>
        <c:crosses val="autoZero"/>
        <c:crossBetween val="midCat"/>
      </c:valAx>
      <c:valAx>
        <c:axId val="5903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9034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Structure Learning methods (Dataset 1)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'Αcc Graph k=2,dataset=1'!$J$1</c:f>
              <c:strCache>
                <c:ptCount val="1"/>
                <c:pt idx="0">
                  <c:v>Structure Learning 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'Αcc Graph k=2,dataset=1'!$G$2:$G$12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0.5</c:v>
                </c:pt>
                <c:pt idx="8">
                  <c:v>1</c:v>
                </c:pt>
                <c:pt idx="9">
                  <c:v>5</c:v>
                </c:pt>
                <c:pt idx="10">
                  <c:v>10</c:v>
                </c:pt>
              </c:numCache>
            </c:numRef>
          </c:xVal>
          <c:yVal>
            <c:numRef>
              <c:f>'Αcc Graph k=2,dataset=1'!$J$2:$J$12</c:f>
              <c:numCache>
                <c:formatCode>General</c:formatCode>
                <c:ptCount val="11"/>
                <c:pt idx="0">
                  <c:v>37.932500000000012</c:v>
                </c:pt>
                <c:pt idx="1">
                  <c:v>43.390833333333347</c:v>
                </c:pt>
                <c:pt idx="2">
                  <c:v>43.390833333333347</c:v>
                </c:pt>
                <c:pt idx="3">
                  <c:v>13.793333333333344</c:v>
                </c:pt>
                <c:pt idx="4">
                  <c:v>22.989166666666677</c:v>
                </c:pt>
                <c:pt idx="5">
                  <c:v>20.691666666666677</c:v>
                </c:pt>
                <c:pt idx="6">
                  <c:v>20.691666666666677</c:v>
                </c:pt>
                <c:pt idx="7">
                  <c:v>14.080833333333338</c:v>
                </c:pt>
                <c:pt idx="8">
                  <c:v>-3.4483333333333235</c:v>
                </c:pt>
                <c:pt idx="9">
                  <c:v>7.4725000000000179</c:v>
                </c:pt>
                <c:pt idx="10">
                  <c:v>-2.8741666666666461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444-4234-80A8-A02CA89194F9}"/>
            </c:ext>
          </c:extLst>
        </c:ser>
        <c:ser>
          <c:idx val="2"/>
          <c:order val="1"/>
          <c:tx>
            <c:strRef>
              <c:f>'Αcc Graph k=2,dataset=1'!$J$14</c:f>
              <c:strCache>
                <c:ptCount val="1"/>
                <c:pt idx="0">
                  <c:v>Structure Learning 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'Αcc Graph k=2,dataset=1'!$G$15:$G$22</c:f>
              <c:numCache>
                <c:formatCode>General</c:formatCode>
                <c:ptCount val="8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10</c:v>
                </c:pt>
              </c:numCache>
            </c:numRef>
          </c:xVal>
          <c:yVal>
            <c:numRef>
              <c:f>'Αcc Graph k=2,dataset=1'!$J$15:$J$22</c:f>
              <c:numCache>
                <c:formatCode>General</c:formatCode>
                <c:ptCount val="8"/>
                <c:pt idx="0">
                  <c:v>30.749166666666678</c:v>
                </c:pt>
                <c:pt idx="1">
                  <c:v>29.023333333333348</c:v>
                </c:pt>
                <c:pt idx="2">
                  <c:v>38.795000000000016</c:v>
                </c:pt>
                <c:pt idx="3">
                  <c:v>41.093333333333348</c:v>
                </c:pt>
                <c:pt idx="4">
                  <c:v>41.093333333333348</c:v>
                </c:pt>
                <c:pt idx="5">
                  <c:v>13.219166666666688</c:v>
                </c:pt>
                <c:pt idx="6">
                  <c:v>24.137500000000017</c:v>
                </c:pt>
                <c:pt idx="7">
                  <c:v>-1.7241666666666475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444-4234-80A8-A02CA89194F9}"/>
            </c:ext>
          </c:extLst>
        </c:ser>
        <c:ser>
          <c:idx val="0"/>
          <c:order val="2"/>
          <c:tx>
            <c:strRef>
              <c:f>'Αcc Graph k=2,dataset=1'!$J$24</c:f>
              <c:strCache>
                <c:ptCount val="1"/>
                <c:pt idx="0">
                  <c:v>Structure Learning 3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'Αcc Graph k=2,dataset=1'!$G$25:$G$30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</c:numCache>
            </c:numRef>
          </c:xVal>
          <c:yVal>
            <c:numRef>
              <c:f>'Αcc Graph k=2,dataset=1'!$J$25:$J$30</c:f>
              <c:numCache>
                <c:formatCode>General</c:formatCode>
                <c:ptCount val="6"/>
                <c:pt idx="0">
                  <c:v>39.943333333333342</c:v>
                </c:pt>
                <c:pt idx="1">
                  <c:v>41.955833333333345</c:v>
                </c:pt>
                <c:pt idx="2">
                  <c:v>18.678333333333342</c:v>
                </c:pt>
                <c:pt idx="3">
                  <c:v>47.416666666666679</c:v>
                </c:pt>
                <c:pt idx="4">
                  <c:v>47.702500000000015</c:v>
                </c:pt>
                <c:pt idx="5">
                  <c:v>21.553333333333349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44-4234-80A8-A02CA8919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526000"/>
        <c:axId val="726523048"/>
      </c:scatterChart>
      <c:valAx>
        <c:axId val="72652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6523048"/>
        <c:crosses val="autoZero"/>
        <c:crossBetween val="midCat"/>
      </c:valAx>
      <c:valAx>
        <c:axId val="72652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Difference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652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'Αcc Graph k=1,dataset=2'!$J$1</c:f>
              <c:strCache>
                <c:ptCount val="1"/>
                <c:pt idx="0">
                  <c:v>Structure Learning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'Αcc Graph k=1,dataset=2'!$G$2:$G$12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0.5</c:v>
                </c:pt>
                <c:pt idx="8">
                  <c:v>1</c:v>
                </c:pt>
                <c:pt idx="9">
                  <c:v>5</c:v>
                </c:pt>
                <c:pt idx="10">
                  <c:v>10</c:v>
                </c:pt>
              </c:numCache>
            </c:numRef>
          </c:xVal>
          <c:yVal>
            <c:numRef>
              <c:f>'Αcc Graph k=1,dataset=2'!$J$2:$J$12</c:f>
              <c:numCache>
                <c:formatCode>General</c:formatCode>
                <c:ptCount val="11"/>
                <c:pt idx="0">
                  <c:v>11.400000000000006</c:v>
                </c:pt>
                <c:pt idx="1">
                  <c:v>12.303333333333335</c:v>
                </c:pt>
                <c:pt idx="2">
                  <c:v>12.303333333333335</c:v>
                </c:pt>
                <c:pt idx="3">
                  <c:v>7.5733333333333377</c:v>
                </c:pt>
                <c:pt idx="4">
                  <c:v>6.5933333333333337</c:v>
                </c:pt>
                <c:pt idx="5">
                  <c:v>8.7399999999999949</c:v>
                </c:pt>
                <c:pt idx="6">
                  <c:v>8.7399999999999949</c:v>
                </c:pt>
                <c:pt idx="7">
                  <c:v>6.3133333333333326</c:v>
                </c:pt>
                <c:pt idx="8">
                  <c:v>6.0466666666666598</c:v>
                </c:pt>
                <c:pt idx="9">
                  <c:v>6.6966666666666654</c:v>
                </c:pt>
                <c:pt idx="10">
                  <c:v>6.7733333333333405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5B-413D-AC96-D7299DE7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400848"/>
        <c:axId val="748395928"/>
      </c:scatterChart>
      <c:valAx>
        <c:axId val="74840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8395928"/>
        <c:crosses val="autoZero"/>
        <c:crossBetween val="midCat"/>
      </c:valAx>
      <c:valAx>
        <c:axId val="74839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840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'Αcc Graph k=1,dataset=2'!$J$14</c:f>
              <c:strCache>
                <c:ptCount val="1"/>
                <c:pt idx="0">
                  <c:v>Structure Learning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'Αcc Graph k=1,dataset=2'!$G$15:$G$22</c:f>
              <c:numCache>
                <c:formatCode>General</c:formatCode>
                <c:ptCount val="8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10</c:v>
                </c:pt>
              </c:numCache>
            </c:numRef>
          </c:xVal>
          <c:yVal>
            <c:numRef>
              <c:f>'Αcc Graph k=1,dataset=2'!$J$15:$J$22</c:f>
              <c:numCache>
                <c:formatCode>General</c:formatCode>
                <c:ptCount val="8"/>
                <c:pt idx="0">
                  <c:v>15.96</c:v>
                </c:pt>
                <c:pt idx="1">
                  <c:v>7.7133333333333383</c:v>
                </c:pt>
                <c:pt idx="2">
                  <c:v>6.2666666666666657</c:v>
                </c:pt>
                <c:pt idx="3">
                  <c:v>7.9200000000000017</c:v>
                </c:pt>
                <c:pt idx="4">
                  <c:v>7.9200000000000017</c:v>
                </c:pt>
                <c:pt idx="5">
                  <c:v>6.1000000000000014</c:v>
                </c:pt>
                <c:pt idx="6">
                  <c:v>6.75</c:v>
                </c:pt>
                <c:pt idx="7">
                  <c:v>6.1599999999999966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E2-4243-93AE-396A06E00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407040"/>
        <c:axId val="748398552"/>
      </c:scatterChart>
      <c:valAx>
        <c:axId val="59240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8398552"/>
        <c:crosses val="autoZero"/>
        <c:crossBetween val="midCat"/>
      </c:valAx>
      <c:valAx>
        <c:axId val="74839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9240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'Αcc Graph k=1,dataset=2'!$J$24</c:f>
              <c:strCache>
                <c:ptCount val="1"/>
                <c:pt idx="0">
                  <c:v>Structure Learning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'Αcc Graph k=1,dataset=2'!$G$25:$G$30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</c:numCache>
            </c:numRef>
          </c:xVal>
          <c:yVal>
            <c:numRef>
              <c:f>'Αcc Graph k=1,dataset=2'!$J$25:$J$30</c:f>
              <c:numCache>
                <c:formatCode>General</c:formatCode>
                <c:ptCount val="6"/>
                <c:pt idx="0">
                  <c:v>42.919999999999995</c:v>
                </c:pt>
                <c:pt idx="1">
                  <c:v>31.753333333333334</c:v>
                </c:pt>
                <c:pt idx="2">
                  <c:v>23.926666666666669</c:v>
                </c:pt>
                <c:pt idx="3">
                  <c:v>9.0899999999999892</c:v>
                </c:pt>
                <c:pt idx="4">
                  <c:v>6.5799999999999983</c:v>
                </c:pt>
                <c:pt idx="5">
                  <c:v>6.5600000000000023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F3-47D3-9037-291B19BC1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967312"/>
        <c:axId val="742964032"/>
      </c:scatterChart>
      <c:valAx>
        <c:axId val="74296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2964032"/>
        <c:crosses val="autoZero"/>
        <c:crossBetween val="midCat"/>
      </c:valAx>
      <c:valAx>
        <c:axId val="7429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296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Comparison of Structure Learning methods (Dataset 2)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'Αcc Graph k=1,dataset=2'!$J$1</c:f>
              <c:strCache>
                <c:ptCount val="1"/>
                <c:pt idx="0">
                  <c:v>Structure Learning 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'Αcc Graph k=1,dataset=2'!$G$2:$G$12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0.5</c:v>
                </c:pt>
                <c:pt idx="8">
                  <c:v>1</c:v>
                </c:pt>
                <c:pt idx="9">
                  <c:v>5</c:v>
                </c:pt>
                <c:pt idx="10">
                  <c:v>10</c:v>
                </c:pt>
              </c:numCache>
            </c:numRef>
          </c:xVal>
          <c:yVal>
            <c:numRef>
              <c:f>'Αcc Graph k=1,dataset=2'!$J$2:$J$12</c:f>
              <c:numCache>
                <c:formatCode>General</c:formatCode>
                <c:ptCount val="11"/>
                <c:pt idx="0">
                  <c:v>11.400000000000006</c:v>
                </c:pt>
                <c:pt idx="1">
                  <c:v>12.303333333333335</c:v>
                </c:pt>
                <c:pt idx="2">
                  <c:v>12.303333333333335</c:v>
                </c:pt>
                <c:pt idx="3">
                  <c:v>7.5733333333333377</c:v>
                </c:pt>
                <c:pt idx="4">
                  <c:v>6.5933333333333337</c:v>
                </c:pt>
                <c:pt idx="5">
                  <c:v>8.7399999999999949</c:v>
                </c:pt>
                <c:pt idx="6">
                  <c:v>8.7399999999999949</c:v>
                </c:pt>
                <c:pt idx="7">
                  <c:v>6.3133333333333326</c:v>
                </c:pt>
                <c:pt idx="8">
                  <c:v>6.0466666666666598</c:v>
                </c:pt>
                <c:pt idx="9">
                  <c:v>6.6966666666666654</c:v>
                </c:pt>
                <c:pt idx="10">
                  <c:v>6.7733333333333405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F75-4F25-BCA4-72A27E0DEC5A}"/>
            </c:ext>
          </c:extLst>
        </c:ser>
        <c:ser>
          <c:idx val="2"/>
          <c:order val="1"/>
          <c:tx>
            <c:strRef>
              <c:f>'Αcc Graph k=1,dataset=2'!$J$14</c:f>
              <c:strCache>
                <c:ptCount val="1"/>
                <c:pt idx="0">
                  <c:v>Structure Learning 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'Αcc Graph k=1,dataset=2'!$G$15:$G$22</c:f>
              <c:numCache>
                <c:formatCode>General</c:formatCode>
                <c:ptCount val="8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10</c:v>
                </c:pt>
              </c:numCache>
            </c:numRef>
          </c:xVal>
          <c:yVal>
            <c:numRef>
              <c:f>'Αcc Graph k=1,dataset=2'!$J$15:$J$22</c:f>
              <c:numCache>
                <c:formatCode>General</c:formatCode>
                <c:ptCount val="8"/>
                <c:pt idx="0">
                  <c:v>15.96</c:v>
                </c:pt>
                <c:pt idx="1">
                  <c:v>7.7133333333333383</c:v>
                </c:pt>
                <c:pt idx="2">
                  <c:v>6.2666666666666657</c:v>
                </c:pt>
                <c:pt idx="3">
                  <c:v>7.9200000000000017</c:v>
                </c:pt>
                <c:pt idx="4">
                  <c:v>7.9200000000000017</c:v>
                </c:pt>
                <c:pt idx="5">
                  <c:v>6.1000000000000014</c:v>
                </c:pt>
                <c:pt idx="6">
                  <c:v>6.75</c:v>
                </c:pt>
                <c:pt idx="7">
                  <c:v>6.1599999999999966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F75-4F25-BCA4-72A27E0DEC5A}"/>
            </c:ext>
          </c:extLst>
        </c:ser>
        <c:ser>
          <c:idx val="0"/>
          <c:order val="2"/>
          <c:tx>
            <c:strRef>
              <c:f>'Αcc Graph k=1,dataset=2'!$J$24</c:f>
              <c:strCache>
                <c:ptCount val="1"/>
                <c:pt idx="0">
                  <c:v>Structure Learning 3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'Αcc Graph k=1,dataset=2'!$G$25:$G$30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</c:numCache>
            </c:numRef>
          </c:xVal>
          <c:yVal>
            <c:numRef>
              <c:f>'Αcc Graph k=1,dataset=2'!$J$25:$J$30</c:f>
              <c:numCache>
                <c:formatCode>General</c:formatCode>
                <c:ptCount val="6"/>
                <c:pt idx="0">
                  <c:v>42.919999999999995</c:v>
                </c:pt>
                <c:pt idx="1">
                  <c:v>31.753333333333334</c:v>
                </c:pt>
                <c:pt idx="2">
                  <c:v>23.926666666666669</c:v>
                </c:pt>
                <c:pt idx="3">
                  <c:v>9.0899999999999892</c:v>
                </c:pt>
                <c:pt idx="4">
                  <c:v>6.5799999999999983</c:v>
                </c:pt>
                <c:pt idx="5">
                  <c:v>6.5600000000000023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F75-4F25-BCA4-72A27E0DE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967312"/>
        <c:axId val="742964032"/>
      </c:scatterChart>
      <c:valAx>
        <c:axId val="74296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2964032"/>
        <c:crosses val="autoZero"/>
        <c:crossBetween val="midCat"/>
      </c:valAx>
      <c:valAx>
        <c:axId val="7429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Difference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296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9486111111111112"/>
          <c:w val="0.89019685039370078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'Αcc Graph k=2,dataset=2'!$J$1</c:f>
              <c:strCache>
                <c:ptCount val="1"/>
                <c:pt idx="0">
                  <c:v>Structure Learning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'Αcc Graph k=2,dataset=2'!$G$2:$G$12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0.5</c:v>
                </c:pt>
                <c:pt idx="8">
                  <c:v>1</c:v>
                </c:pt>
                <c:pt idx="9">
                  <c:v>5</c:v>
                </c:pt>
                <c:pt idx="10">
                  <c:v>10</c:v>
                </c:pt>
              </c:numCache>
            </c:numRef>
          </c:xVal>
          <c:yVal>
            <c:numRef>
              <c:f>'Αcc Graph k=2,dataset=2'!$J$2:$J$12</c:f>
              <c:numCache>
                <c:formatCode>General</c:formatCode>
                <c:ptCount val="11"/>
                <c:pt idx="0">
                  <c:v>40.729999999999997</c:v>
                </c:pt>
                <c:pt idx="1">
                  <c:v>17.846666666666671</c:v>
                </c:pt>
                <c:pt idx="2">
                  <c:v>17.846666666666671</c:v>
                </c:pt>
                <c:pt idx="3">
                  <c:v>26.74</c:v>
                </c:pt>
                <c:pt idx="4">
                  <c:v>5.7633333333333354</c:v>
                </c:pt>
                <c:pt idx="5">
                  <c:v>9.2699999999999889</c:v>
                </c:pt>
                <c:pt idx="6">
                  <c:v>9.2699999999999889</c:v>
                </c:pt>
                <c:pt idx="7">
                  <c:v>4.06666666666667</c:v>
                </c:pt>
                <c:pt idx="8">
                  <c:v>3.5433333333333294</c:v>
                </c:pt>
                <c:pt idx="9">
                  <c:v>2.7299999999999969</c:v>
                </c:pt>
                <c:pt idx="10">
                  <c:v>4.3399999999999892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7E-4CD2-89C1-E9492C22F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975512"/>
        <c:axId val="742975840"/>
      </c:scatterChart>
      <c:valAx>
        <c:axId val="74297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2975840"/>
        <c:crosses val="autoZero"/>
        <c:crossBetween val="midCat"/>
      </c:valAx>
      <c:valAx>
        <c:axId val="74297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2975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'Αcc Graph k=2,dataset=2'!$J$14</c:f>
              <c:strCache>
                <c:ptCount val="1"/>
                <c:pt idx="0">
                  <c:v>Structure Learning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'Αcc Graph k=2,dataset=2'!$G$15:$G$22</c:f>
              <c:numCache>
                <c:formatCode>General</c:formatCode>
                <c:ptCount val="8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10</c:v>
                </c:pt>
              </c:numCache>
            </c:numRef>
          </c:xVal>
          <c:yVal>
            <c:numRef>
              <c:f>'Αcc Graph k=2,dataset=2'!$J$15:$J$22</c:f>
              <c:numCache>
                <c:formatCode>General</c:formatCode>
                <c:ptCount val="8"/>
                <c:pt idx="0">
                  <c:v>33.066666666666663</c:v>
                </c:pt>
                <c:pt idx="1">
                  <c:v>21.553333333333335</c:v>
                </c:pt>
                <c:pt idx="2">
                  <c:v>17.043333333333337</c:v>
                </c:pt>
                <c:pt idx="3">
                  <c:v>11.823333333333338</c:v>
                </c:pt>
                <c:pt idx="4">
                  <c:v>11.823333333333338</c:v>
                </c:pt>
                <c:pt idx="5">
                  <c:v>6.6866666666666674</c:v>
                </c:pt>
                <c:pt idx="6">
                  <c:v>7.9300000000000068</c:v>
                </c:pt>
                <c:pt idx="7">
                  <c:v>5.3599999999999994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2-4F7D-A4CA-866132A89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197592"/>
        <c:axId val="588238224"/>
      </c:scatterChart>
      <c:valAx>
        <c:axId val="58919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88238224"/>
        <c:crosses val="autoZero"/>
        <c:crossBetween val="midCat"/>
      </c:valAx>
      <c:valAx>
        <c:axId val="5882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89197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92290026246718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'Αcc Graph k=2,dataset=2'!$J$24</c:f>
              <c:strCache>
                <c:ptCount val="1"/>
                <c:pt idx="0">
                  <c:v>Structure Learning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'Αcc Graph k=2,dataset=2'!$G$25:$G$30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</c:numCache>
            </c:numRef>
          </c:xVal>
          <c:yVal>
            <c:numRef>
              <c:f>'Αcc Graph k=2,dataset=2'!$J$25:$J$30</c:f>
              <c:numCache>
                <c:formatCode>General</c:formatCode>
                <c:ptCount val="6"/>
                <c:pt idx="0">
                  <c:v>33.97</c:v>
                </c:pt>
                <c:pt idx="1">
                  <c:v>35.153333333333336</c:v>
                </c:pt>
                <c:pt idx="2">
                  <c:v>44.3</c:v>
                </c:pt>
                <c:pt idx="3">
                  <c:v>12.74666666666667</c:v>
                </c:pt>
                <c:pt idx="4">
                  <c:v>9.8133333333333326</c:v>
                </c:pt>
                <c:pt idx="5">
                  <c:v>6.1199999999999903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28-481E-8859-C05765215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444136"/>
        <c:axId val="594444464"/>
      </c:scatterChart>
      <c:valAx>
        <c:axId val="59444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94444464"/>
        <c:crosses val="autoZero"/>
        <c:crossBetween val="midCat"/>
      </c:valAx>
      <c:valAx>
        <c:axId val="5944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94444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Structure Learning methods (Dataset 2)</a:t>
            </a:r>
            <a:endParaRPr lang="el-GR"/>
          </a:p>
        </c:rich>
      </c:tx>
      <c:layout>
        <c:manualLayout>
          <c:xMode val="edge"/>
          <c:yMode val="edge"/>
          <c:x val="0.36227248998328904"/>
          <c:y val="2.30997414661985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'Αcc Graph k=2,dataset=2'!$J$1</c:f>
              <c:strCache>
                <c:ptCount val="1"/>
                <c:pt idx="0">
                  <c:v>Structure Learning 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'Αcc Graph k=2,dataset=2'!$G$2:$G$12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0.5</c:v>
                </c:pt>
                <c:pt idx="8">
                  <c:v>1</c:v>
                </c:pt>
                <c:pt idx="9">
                  <c:v>5</c:v>
                </c:pt>
                <c:pt idx="10">
                  <c:v>10</c:v>
                </c:pt>
              </c:numCache>
            </c:numRef>
          </c:xVal>
          <c:yVal>
            <c:numRef>
              <c:f>'Αcc Graph k=2,dataset=2'!$J$2:$J$12</c:f>
              <c:numCache>
                <c:formatCode>General</c:formatCode>
                <c:ptCount val="11"/>
                <c:pt idx="0">
                  <c:v>40.729999999999997</c:v>
                </c:pt>
                <c:pt idx="1">
                  <c:v>17.846666666666671</c:v>
                </c:pt>
                <c:pt idx="2">
                  <c:v>17.846666666666671</c:v>
                </c:pt>
                <c:pt idx="3">
                  <c:v>26.74</c:v>
                </c:pt>
                <c:pt idx="4">
                  <c:v>5.7633333333333354</c:v>
                </c:pt>
                <c:pt idx="5">
                  <c:v>9.2699999999999889</c:v>
                </c:pt>
                <c:pt idx="6">
                  <c:v>9.2699999999999889</c:v>
                </c:pt>
                <c:pt idx="7">
                  <c:v>4.06666666666667</c:v>
                </c:pt>
                <c:pt idx="8">
                  <c:v>3.5433333333333294</c:v>
                </c:pt>
                <c:pt idx="9">
                  <c:v>2.7299999999999969</c:v>
                </c:pt>
                <c:pt idx="10">
                  <c:v>4.3399999999999892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C9-4C76-9070-8A0B9FC25281}"/>
            </c:ext>
          </c:extLst>
        </c:ser>
        <c:ser>
          <c:idx val="2"/>
          <c:order val="1"/>
          <c:tx>
            <c:strRef>
              <c:f>'Αcc Graph k=2,dataset=2'!$J$14</c:f>
              <c:strCache>
                <c:ptCount val="1"/>
                <c:pt idx="0">
                  <c:v>Structure Learning 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'Αcc Graph k=2,dataset=2'!$G$15:$G$22</c:f>
              <c:numCache>
                <c:formatCode>General</c:formatCode>
                <c:ptCount val="8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10</c:v>
                </c:pt>
              </c:numCache>
            </c:numRef>
          </c:xVal>
          <c:yVal>
            <c:numRef>
              <c:f>'Αcc Graph k=2,dataset=2'!$J$15:$J$22</c:f>
              <c:numCache>
                <c:formatCode>General</c:formatCode>
                <c:ptCount val="8"/>
                <c:pt idx="0">
                  <c:v>33.066666666666663</c:v>
                </c:pt>
                <c:pt idx="1">
                  <c:v>21.553333333333335</c:v>
                </c:pt>
                <c:pt idx="2">
                  <c:v>17.043333333333337</c:v>
                </c:pt>
                <c:pt idx="3">
                  <c:v>11.823333333333338</c:v>
                </c:pt>
                <c:pt idx="4">
                  <c:v>11.823333333333338</c:v>
                </c:pt>
                <c:pt idx="5">
                  <c:v>6.6866666666666674</c:v>
                </c:pt>
                <c:pt idx="6">
                  <c:v>7.9300000000000068</c:v>
                </c:pt>
                <c:pt idx="7">
                  <c:v>5.3599999999999994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4C9-4C76-9070-8A0B9FC25281}"/>
            </c:ext>
          </c:extLst>
        </c:ser>
        <c:ser>
          <c:idx val="0"/>
          <c:order val="2"/>
          <c:tx>
            <c:strRef>
              <c:f>'Αcc Graph k=2,dataset=2'!$J$24</c:f>
              <c:strCache>
                <c:ptCount val="1"/>
                <c:pt idx="0">
                  <c:v>Structure Learning 3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'Αcc Graph k=2,dataset=2'!$G$25:$G$30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</c:numCache>
            </c:numRef>
          </c:xVal>
          <c:yVal>
            <c:numRef>
              <c:f>'Αcc Graph k=2,dataset=2'!$J$25:$J$30</c:f>
              <c:numCache>
                <c:formatCode>General</c:formatCode>
                <c:ptCount val="6"/>
                <c:pt idx="0">
                  <c:v>33.97</c:v>
                </c:pt>
                <c:pt idx="1">
                  <c:v>35.153333333333336</c:v>
                </c:pt>
                <c:pt idx="2">
                  <c:v>44.3</c:v>
                </c:pt>
                <c:pt idx="3">
                  <c:v>12.74666666666667</c:v>
                </c:pt>
                <c:pt idx="4">
                  <c:v>9.8133333333333326</c:v>
                </c:pt>
                <c:pt idx="5">
                  <c:v>6.1199999999999903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C9-4C76-9070-8A0B9FC25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444136"/>
        <c:axId val="594444464"/>
      </c:scatterChart>
      <c:valAx>
        <c:axId val="59444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94444464"/>
        <c:crosses val="autoZero"/>
        <c:crossBetween val="midCat"/>
      </c:valAx>
      <c:valAx>
        <c:axId val="5944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Difference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94444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'Αcc Graph k=1,dataset=3'!$J$1</c:f>
              <c:strCache>
                <c:ptCount val="1"/>
                <c:pt idx="0">
                  <c:v>Structure Learning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'Αcc Graph k=1,dataset=3'!$G$2:$G$12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0.5</c:v>
                </c:pt>
                <c:pt idx="8">
                  <c:v>1</c:v>
                </c:pt>
                <c:pt idx="9">
                  <c:v>5</c:v>
                </c:pt>
                <c:pt idx="10">
                  <c:v>10</c:v>
                </c:pt>
              </c:numCache>
            </c:numRef>
          </c:xVal>
          <c:yVal>
            <c:numRef>
              <c:f>'Αcc Graph k=1,dataset=3'!$J$2:$J$12</c:f>
              <c:numCache>
                <c:formatCode>General</c:formatCode>
                <c:ptCount val="11"/>
                <c:pt idx="0">
                  <c:v>7.9224999999999994</c:v>
                </c:pt>
                <c:pt idx="1">
                  <c:v>12.532499999999999</c:v>
                </c:pt>
                <c:pt idx="2">
                  <c:v>12.532499999999999</c:v>
                </c:pt>
                <c:pt idx="3">
                  <c:v>12.912499999999994</c:v>
                </c:pt>
                <c:pt idx="4">
                  <c:v>10.287499999999994</c:v>
                </c:pt>
                <c:pt idx="5">
                  <c:v>7.4791666666666714</c:v>
                </c:pt>
                <c:pt idx="6">
                  <c:v>7.4791666666666714</c:v>
                </c:pt>
                <c:pt idx="7">
                  <c:v>7.0691666666666606</c:v>
                </c:pt>
                <c:pt idx="8">
                  <c:v>6.9958333333333371</c:v>
                </c:pt>
                <c:pt idx="9">
                  <c:v>8.0800000000000125</c:v>
                </c:pt>
                <c:pt idx="10">
                  <c:v>3.4308333333333394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2A-4696-8040-5EA998948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596384"/>
        <c:axId val="377594744"/>
      </c:scatterChart>
      <c:valAx>
        <c:axId val="37759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77594744"/>
        <c:crosses val="autoZero"/>
        <c:crossBetween val="midCat"/>
      </c:valAx>
      <c:valAx>
        <c:axId val="37759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7759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'KL_Div Dataset 3'!$E$16:$E$21</c:f>
              <c:numCache>
                <c:formatCode>General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'KL_Div Dataset 3'!$F$16:$F$21</c:f>
              <c:numCache>
                <c:formatCode>General</c:formatCode>
                <c:ptCount val="6"/>
                <c:pt idx="0">
                  <c:v>360.23594173733397</c:v>
                </c:pt>
                <c:pt idx="1">
                  <c:v>171.194316472888</c:v>
                </c:pt>
                <c:pt idx="2">
                  <c:v>68.976476162629197</c:v>
                </c:pt>
                <c:pt idx="3">
                  <c:v>8.1512414952976293</c:v>
                </c:pt>
                <c:pt idx="4">
                  <c:v>21.5740658510976</c:v>
                </c:pt>
                <c:pt idx="5">
                  <c:v>21.400378711233099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14-48A9-A124-96994F5E6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454688"/>
        <c:axId val="524677416"/>
      </c:scatterChart>
      <c:valAx>
        <c:axId val="41645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4677416"/>
        <c:crosses val="autoZero"/>
        <c:crossBetween val="midCat"/>
      </c:valAx>
      <c:valAx>
        <c:axId val="52467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645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'Αcc Graph k=1,dataset=3'!$J$14</c:f>
              <c:strCache>
                <c:ptCount val="1"/>
                <c:pt idx="0">
                  <c:v>Structure Learning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'Αcc Graph k=1,dataset=3'!$G$15:$G$22</c:f>
              <c:numCache>
                <c:formatCode>General</c:formatCode>
                <c:ptCount val="8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10</c:v>
                </c:pt>
              </c:numCache>
            </c:numRef>
          </c:xVal>
          <c:yVal>
            <c:numRef>
              <c:f>'Αcc Graph k=1,dataset=3'!$J$15:$J$22</c:f>
              <c:numCache>
                <c:formatCode>General</c:formatCode>
                <c:ptCount val="8"/>
                <c:pt idx="0">
                  <c:v>7.715833333333336</c:v>
                </c:pt>
                <c:pt idx="1">
                  <c:v>6.4283333333333275</c:v>
                </c:pt>
                <c:pt idx="2">
                  <c:v>8.9183333333333366</c:v>
                </c:pt>
                <c:pt idx="3">
                  <c:v>15.566666666666663</c:v>
                </c:pt>
                <c:pt idx="4">
                  <c:v>15.566666666666663</c:v>
                </c:pt>
                <c:pt idx="5">
                  <c:v>11.992500000000021</c:v>
                </c:pt>
                <c:pt idx="6">
                  <c:v>7.6741666666666646</c:v>
                </c:pt>
                <c:pt idx="7">
                  <c:v>6.8216666666666725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2A-4710-B1F4-3B13A3C33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729368"/>
        <c:axId val="655727728"/>
      </c:scatterChart>
      <c:valAx>
        <c:axId val="65572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5727728"/>
        <c:crosses val="autoZero"/>
        <c:crossBetween val="midCat"/>
      </c:valAx>
      <c:valAx>
        <c:axId val="65572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5729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'Αcc Graph k=1,dataset=3'!$J$24</c:f>
              <c:strCache>
                <c:ptCount val="1"/>
                <c:pt idx="0">
                  <c:v>Structure Learning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'Αcc Graph k=1,dataset=3'!$G$25:$G$30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</c:numCache>
            </c:numRef>
          </c:xVal>
          <c:yVal>
            <c:numRef>
              <c:f>'Αcc Graph k=1,dataset=3'!$J$25:$J$30</c:f>
              <c:numCache>
                <c:formatCode>General</c:formatCode>
                <c:ptCount val="6"/>
                <c:pt idx="0">
                  <c:v>23.990000000000002</c:v>
                </c:pt>
                <c:pt idx="1">
                  <c:v>16.713333333333338</c:v>
                </c:pt>
                <c:pt idx="2">
                  <c:v>10.858333333333334</c:v>
                </c:pt>
                <c:pt idx="3">
                  <c:v>6.9533333333333331</c:v>
                </c:pt>
                <c:pt idx="4">
                  <c:v>6.1958333333333115</c:v>
                </c:pt>
                <c:pt idx="5">
                  <c:v>5.1199999999999903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CB-4CC1-90F7-B60A574B1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824656"/>
        <c:axId val="589825312"/>
      </c:scatterChart>
      <c:valAx>
        <c:axId val="58982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89825312"/>
        <c:crosses val="autoZero"/>
        <c:crossBetween val="midCat"/>
      </c:valAx>
      <c:valAx>
        <c:axId val="58982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8982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Structure Learning methods (Dataset 3)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'Αcc Graph k=1,dataset=3'!$J$1</c:f>
              <c:strCache>
                <c:ptCount val="1"/>
                <c:pt idx="0">
                  <c:v>Structure Learning 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'Αcc Graph k=1,dataset=3'!$G$2:$G$12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0.5</c:v>
                </c:pt>
                <c:pt idx="8">
                  <c:v>1</c:v>
                </c:pt>
                <c:pt idx="9">
                  <c:v>5</c:v>
                </c:pt>
                <c:pt idx="10">
                  <c:v>10</c:v>
                </c:pt>
              </c:numCache>
            </c:numRef>
          </c:xVal>
          <c:yVal>
            <c:numRef>
              <c:f>'Αcc Graph k=1,dataset=3'!$J$2:$J$12</c:f>
              <c:numCache>
                <c:formatCode>General</c:formatCode>
                <c:ptCount val="11"/>
                <c:pt idx="0">
                  <c:v>7.9224999999999994</c:v>
                </c:pt>
                <c:pt idx="1">
                  <c:v>12.532499999999999</c:v>
                </c:pt>
                <c:pt idx="2">
                  <c:v>12.532499999999999</c:v>
                </c:pt>
                <c:pt idx="3">
                  <c:v>12.912499999999994</c:v>
                </c:pt>
                <c:pt idx="4">
                  <c:v>10.287499999999994</c:v>
                </c:pt>
                <c:pt idx="5">
                  <c:v>7.4791666666666714</c:v>
                </c:pt>
                <c:pt idx="6">
                  <c:v>7.4791666666666714</c:v>
                </c:pt>
                <c:pt idx="7">
                  <c:v>7.0691666666666606</c:v>
                </c:pt>
                <c:pt idx="8">
                  <c:v>6.9958333333333371</c:v>
                </c:pt>
                <c:pt idx="9">
                  <c:v>8.0800000000000125</c:v>
                </c:pt>
                <c:pt idx="10">
                  <c:v>3.4308333333333394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CFB-470B-A19A-C7C5CEC029AA}"/>
            </c:ext>
          </c:extLst>
        </c:ser>
        <c:ser>
          <c:idx val="2"/>
          <c:order val="1"/>
          <c:tx>
            <c:strRef>
              <c:f>'Αcc Graph k=1,dataset=3'!$J$14</c:f>
              <c:strCache>
                <c:ptCount val="1"/>
                <c:pt idx="0">
                  <c:v>Structure Learning 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'Αcc Graph k=1,dataset=3'!$G$15:$G$22</c:f>
              <c:numCache>
                <c:formatCode>General</c:formatCode>
                <c:ptCount val="8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10</c:v>
                </c:pt>
              </c:numCache>
            </c:numRef>
          </c:xVal>
          <c:yVal>
            <c:numRef>
              <c:f>'Αcc Graph k=1,dataset=3'!$J$15:$J$22</c:f>
              <c:numCache>
                <c:formatCode>General</c:formatCode>
                <c:ptCount val="8"/>
                <c:pt idx="0">
                  <c:v>7.715833333333336</c:v>
                </c:pt>
                <c:pt idx="1">
                  <c:v>6.4283333333333275</c:v>
                </c:pt>
                <c:pt idx="2">
                  <c:v>8.9183333333333366</c:v>
                </c:pt>
                <c:pt idx="3">
                  <c:v>15.566666666666663</c:v>
                </c:pt>
                <c:pt idx="4">
                  <c:v>15.566666666666663</c:v>
                </c:pt>
                <c:pt idx="5">
                  <c:v>11.992500000000021</c:v>
                </c:pt>
                <c:pt idx="6">
                  <c:v>7.6741666666666646</c:v>
                </c:pt>
                <c:pt idx="7">
                  <c:v>6.8216666666666725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CFB-470B-A19A-C7C5CEC029AA}"/>
            </c:ext>
          </c:extLst>
        </c:ser>
        <c:ser>
          <c:idx val="0"/>
          <c:order val="2"/>
          <c:tx>
            <c:strRef>
              <c:f>'Αcc Graph k=1,dataset=3'!$J$24</c:f>
              <c:strCache>
                <c:ptCount val="1"/>
                <c:pt idx="0">
                  <c:v>Structure Learning 3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'Αcc Graph k=1,dataset=3'!$G$25:$G$30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</c:numCache>
            </c:numRef>
          </c:xVal>
          <c:yVal>
            <c:numRef>
              <c:f>'Αcc Graph k=1,dataset=3'!$J$25:$J$30</c:f>
              <c:numCache>
                <c:formatCode>General</c:formatCode>
                <c:ptCount val="6"/>
                <c:pt idx="0">
                  <c:v>23.990000000000002</c:v>
                </c:pt>
                <c:pt idx="1">
                  <c:v>16.713333333333338</c:v>
                </c:pt>
                <c:pt idx="2">
                  <c:v>10.858333333333334</c:v>
                </c:pt>
                <c:pt idx="3">
                  <c:v>6.9533333333333331</c:v>
                </c:pt>
                <c:pt idx="4">
                  <c:v>6.1958333333333115</c:v>
                </c:pt>
                <c:pt idx="5">
                  <c:v>5.1199999999999903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FB-470B-A19A-C7C5CEC02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824656"/>
        <c:axId val="589825312"/>
      </c:scatterChart>
      <c:valAx>
        <c:axId val="58982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89825312"/>
        <c:crosses val="autoZero"/>
        <c:crossBetween val="midCat"/>
      </c:valAx>
      <c:valAx>
        <c:axId val="58982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Difference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8982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'Αcc Graph k=2,dataset=3'!$J$1</c:f>
              <c:strCache>
                <c:ptCount val="1"/>
                <c:pt idx="0">
                  <c:v>Structure Learning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'Αcc Graph k=2,dataset=3'!$G$2:$G$12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0.5</c:v>
                </c:pt>
                <c:pt idx="8">
                  <c:v>1</c:v>
                </c:pt>
                <c:pt idx="9">
                  <c:v>5</c:v>
                </c:pt>
                <c:pt idx="10">
                  <c:v>10</c:v>
                </c:pt>
              </c:numCache>
            </c:numRef>
          </c:xVal>
          <c:yVal>
            <c:numRef>
              <c:f>'Αcc Graph k=2,dataset=3'!$J$2:$J$12</c:f>
              <c:numCache>
                <c:formatCode>General</c:formatCode>
                <c:ptCount val="11"/>
                <c:pt idx="0">
                  <c:v>9.5241666666666731</c:v>
                </c:pt>
                <c:pt idx="1">
                  <c:v>4.6541666666666686</c:v>
                </c:pt>
                <c:pt idx="2">
                  <c:v>4.6541666666666686</c:v>
                </c:pt>
                <c:pt idx="3">
                  <c:v>3.0849999999999937</c:v>
                </c:pt>
                <c:pt idx="4">
                  <c:v>3.9650000000000034</c:v>
                </c:pt>
                <c:pt idx="5">
                  <c:v>2.9941666666666578</c:v>
                </c:pt>
                <c:pt idx="6">
                  <c:v>2.9941666666666578</c:v>
                </c:pt>
                <c:pt idx="7">
                  <c:v>6.7316666666666549</c:v>
                </c:pt>
                <c:pt idx="8">
                  <c:v>13.264166666666668</c:v>
                </c:pt>
                <c:pt idx="9">
                  <c:v>14.579166666666666</c:v>
                </c:pt>
                <c:pt idx="10">
                  <c:v>6.144999999999996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0B-446E-BEB2-2186ED04F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99864"/>
        <c:axId val="748397240"/>
      </c:scatterChart>
      <c:valAx>
        <c:axId val="74839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8397240"/>
        <c:crosses val="autoZero"/>
        <c:crossBetween val="midCat"/>
      </c:valAx>
      <c:valAx>
        <c:axId val="74839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839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'Αcc Graph k=2,dataset=3'!$J$14</c:f>
              <c:strCache>
                <c:ptCount val="1"/>
                <c:pt idx="0">
                  <c:v>Structure Learning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'Αcc Graph k=2,dataset=3'!$G$15:$G$22</c:f>
              <c:numCache>
                <c:formatCode>General</c:formatCode>
                <c:ptCount val="8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10</c:v>
                </c:pt>
              </c:numCache>
            </c:numRef>
          </c:xVal>
          <c:yVal>
            <c:numRef>
              <c:f>'Αcc Graph k=2,dataset=3'!$J$15:$J$22</c:f>
              <c:numCache>
                <c:formatCode>General</c:formatCode>
                <c:ptCount val="8"/>
                <c:pt idx="0">
                  <c:v>16.55749999999999</c:v>
                </c:pt>
                <c:pt idx="1">
                  <c:v>10.42916666666666</c:v>
                </c:pt>
                <c:pt idx="2">
                  <c:v>5.8441666666666521</c:v>
                </c:pt>
                <c:pt idx="3">
                  <c:v>13.87833333333333</c:v>
                </c:pt>
                <c:pt idx="4">
                  <c:v>13.87833333333333</c:v>
                </c:pt>
                <c:pt idx="5">
                  <c:v>3.9441666666666748</c:v>
                </c:pt>
                <c:pt idx="6">
                  <c:v>3.3283333333333331</c:v>
                </c:pt>
                <c:pt idx="7">
                  <c:v>12.073333333333323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92-4914-A5D2-4E085CDF2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198904"/>
        <c:axId val="738147328"/>
      </c:scatterChart>
      <c:valAx>
        <c:axId val="58919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38147328"/>
        <c:crosses val="autoZero"/>
        <c:crossBetween val="midCat"/>
      </c:valAx>
      <c:valAx>
        <c:axId val="7381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89198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'Αcc Graph k=2,dataset=3'!$J$24</c:f>
              <c:strCache>
                <c:ptCount val="1"/>
                <c:pt idx="0">
                  <c:v>Structure Learning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'Αcc Graph k=2,dataset=3'!$G$25:$G$30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</c:numCache>
            </c:numRef>
          </c:xVal>
          <c:yVal>
            <c:numRef>
              <c:f>'Αcc Graph k=2,dataset=3'!$J$25:$J$30</c:f>
              <c:numCache>
                <c:formatCode>General</c:formatCode>
                <c:ptCount val="6"/>
                <c:pt idx="0">
                  <c:v>33.532499999999999</c:v>
                </c:pt>
                <c:pt idx="1">
                  <c:v>9.1341666666666583</c:v>
                </c:pt>
                <c:pt idx="2">
                  <c:v>13.754166666666663</c:v>
                </c:pt>
                <c:pt idx="3">
                  <c:v>7.326666666666668</c:v>
                </c:pt>
                <c:pt idx="4">
                  <c:v>10.998333333333321</c:v>
                </c:pt>
                <c:pt idx="5">
                  <c:v>5.5391666666666737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7A-427D-BD6D-1E3CA4FF8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953472"/>
        <c:axId val="689951504"/>
      </c:scatterChart>
      <c:valAx>
        <c:axId val="68995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9951504"/>
        <c:crosses val="autoZero"/>
        <c:crossBetween val="midCat"/>
      </c:valAx>
      <c:valAx>
        <c:axId val="6899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995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Structure Learning methods (Dataset 3)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'Αcc Graph k=2,dataset=3'!$J$1</c:f>
              <c:strCache>
                <c:ptCount val="1"/>
                <c:pt idx="0">
                  <c:v>Structure Learning 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'Αcc Graph k=2,dataset=3'!$G$2:$G$12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0.5</c:v>
                </c:pt>
                <c:pt idx="8">
                  <c:v>1</c:v>
                </c:pt>
                <c:pt idx="9">
                  <c:v>5</c:v>
                </c:pt>
                <c:pt idx="10">
                  <c:v>10</c:v>
                </c:pt>
              </c:numCache>
            </c:numRef>
          </c:xVal>
          <c:yVal>
            <c:numRef>
              <c:f>'Αcc Graph k=2,dataset=3'!$J$2:$J$12</c:f>
              <c:numCache>
                <c:formatCode>General</c:formatCode>
                <c:ptCount val="11"/>
                <c:pt idx="0">
                  <c:v>9.5241666666666731</c:v>
                </c:pt>
                <c:pt idx="1">
                  <c:v>4.6541666666666686</c:v>
                </c:pt>
                <c:pt idx="2">
                  <c:v>4.6541666666666686</c:v>
                </c:pt>
                <c:pt idx="3">
                  <c:v>3.0849999999999937</c:v>
                </c:pt>
                <c:pt idx="4">
                  <c:v>3.9650000000000034</c:v>
                </c:pt>
                <c:pt idx="5">
                  <c:v>2.9941666666666578</c:v>
                </c:pt>
                <c:pt idx="6">
                  <c:v>2.9941666666666578</c:v>
                </c:pt>
                <c:pt idx="7">
                  <c:v>6.7316666666666549</c:v>
                </c:pt>
                <c:pt idx="8">
                  <c:v>13.264166666666668</c:v>
                </c:pt>
                <c:pt idx="9">
                  <c:v>14.579166666666666</c:v>
                </c:pt>
                <c:pt idx="10">
                  <c:v>6.144999999999996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E13-45EE-BAF0-370B7CB16561}"/>
            </c:ext>
          </c:extLst>
        </c:ser>
        <c:ser>
          <c:idx val="2"/>
          <c:order val="1"/>
          <c:tx>
            <c:strRef>
              <c:f>'Αcc Graph k=2,dataset=3'!$J$14</c:f>
              <c:strCache>
                <c:ptCount val="1"/>
                <c:pt idx="0">
                  <c:v>Structure Learning 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'Αcc Graph k=2,dataset=3'!$G$15:$G$22</c:f>
              <c:numCache>
                <c:formatCode>General</c:formatCode>
                <c:ptCount val="8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10</c:v>
                </c:pt>
              </c:numCache>
            </c:numRef>
          </c:xVal>
          <c:yVal>
            <c:numRef>
              <c:f>'Αcc Graph k=2,dataset=3'!$J$15:$J$22</c:f>
              <c:numCache>
                <c:formatCode>General</c:formatCode>
                <c:ptCount val="8"/>
                <c:pt idx="0">
                  <c:v>16.55749999999999</c:v>
                </c:pt>
                <c:pt idx="1">
                  <c:v>10.42916666666666</c:v>
                </c:pt>
                <c:pt idx="2">
                  <c:v>5.8441666666666521</c:v>
                </c:pt>
                <c:pt idx="3">
                  <c:v>13.87833333333333</c:v>
                </c:pt>
                <c:pt idx="4">
                  <c:v>13.87833333333333</c:v>
                </c:pt>
                <c:pt idx="5">
                  <c:v>3.9441666666666748</c:v>
                </c:pt>
                <c:pt idx="6">
                  <c:v>3.3283333333333331</c:v>
                </c:pt>
                <c:pt idx="7">
                  <c:v>12.073333333333323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E13-45EE-BAF0-370B7CB16561}"/>
            </c:ext>
          </c:extLst>
        </c:ser>
        <c:ser>
          <c:idx val="0"/>
          <c:order val="2"/>
          <c:tx>
            <c:strRef>
              <c:f>'Αcc Graph k=2,dataset=3'!$J$24</c:f>
              <c:strCache>
                <c:ptCount val="1"/>
                <c:pt idx="0">
                  <c:v>Structure Learning 3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'Αcc Graph k=2,dataset=3'!$G$25:$G$30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</c:numCache>
            </c:numRef>
          </c:xVal>
          <c:yVal>
            <c:numRef>
              <c:f>'Αcc Graph k=2,dataset=3'!$J$25:$J$30</c:f>
              <c:numCache>
                <c:formatCode>General</c:formatCode>
                <c:ptCount val="6"/>
                <c:pt idx="0">
                  <c:v>33.532499999999999</c:v>
                </c:pt>
                <c:pt idx="1">
                  <c:v>9.1341666666666583</c:v>
                </c:pt>
                <c:pt idx="2">
                  <c:v>13.754166666666663</c:v>
                </c:pt>
                <c:pt idx="3">
                  <c:v>7.326666666666668</c:v>
                </c:pt>
                <c:pt idx="4">
                  <c:v>10.998333333333321</c:v>
                </c:pt>
                <c:pt idx="5">
                  <c:v>5.5391666666666737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E13-45EE-BAF0-370B7CB16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953472"/>
        <c:axId val="689951504"/>
      </c:scatterChart>
      <c:valAx>
        <c:axId val="68995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9951504"/>
        <c:crosses val="autoZero"/>
        <c:crossBetween val="midCat"/>
      </c:valAx>
      <c:valAx>
        <c:axId val="6899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Difference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99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'KL_Div Dataset 3'!$E$22:$E$27</c:f>
              <c:numCache>
                <c:formatCode>General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'KL_Div Dataset 3'!$F$22:$F$27</c:f>
              <c:numCache>
                <c:formatCode>General</c:formatCode>
                <c:ptCount val="6"/>
                <c:pt idx="0">
                  <c:v>718.59798282423105</c:v>
                </c:pt>
                <c:pt idx="1">
                  <c:v>555.27570704318805</c:v>
                </c:pt>
                <c:pt idx="2">
                  <c:v>406.69254306100402</c:v>
                </c:pt>
                <c:pt idx="3">
                  <c:v>252.71702590695401</c:v>
                </c:pt>
                <c:pt idx="4">
                  <c:v>152.71702590695401</c:v>
                </c:pt>
                <c:pt idx="5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33-46C9-B6B6-40286BD9C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437056"/>
        <c:axId val="349437384"/>
      </c:scatterChart>
      <c:valAx>
        <c:axId val="34943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9437384"/>
        <c:crosses val="autoZero"/>
        <c:crossBetween val="midCat"/>
      </c:valAx>
      <c:valAx>
        <c:axId val="34943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943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Structure Learning methods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Structure Learning 1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'KL_Div Dataset 3'!$E$2:$E$7</c:f>
              <c:numCache>
                <c:formatCode>General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'KL_Div Dataset 3'!$F$2:$F$7</c:f>
              <c:numCache>
                <c:formatCode>General</c:formatCode>
                <c:ptCount val="6"/>
                <c:pt idx="0">
                  <c:v>46.5071414986501</c:v>
                </c:pt>
                <c:pt idx="1">
                  <c:v>17.233474866167299</c:v>
                </c:pt>
                <c:pt idx="2">
                  <c:v>6.9905356746900402</c:v>
                </c:pt>
                <c:pt idx="3">
                  <c:v>2.4762011128796102</c:v>
                </c:pt>
                <c:pt idx="4">
                  <c:v>0.28357873365736702</c:v>
                </c:pt>
                <c:pt idx="5">
                  <c:v>4.07085380122457E-2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30-4964-AB81-079271CED056}"/>
            </c:ext>
          </c:extLst>
        </c:ser>
        <c:ser>
          <c:idx val="0"/>
          <c:order val="1"/>
          <c:tx>
            <c:v>Structure Learning 2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'KL_Div Dataset 3'!$E$8:$E$13</c:f>
              <c:numCache>
                <c:formatCode>General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'KL_Div Dataset 3'!$F$8:$F$13</c:f>
              <c:numCache>
                <c:formatCode>General</c:formatCode>
                <c:ptCount val="6"/>
                <c:pt idx="0">
                  <c:v>136.676526793536</c:v>
                </c:pt>
                <c:pt idx="1">
                  <c:v>71.248655839972898</c:v>
                </c:pt>
                <c:pt idx="2">
                  <c:v>38.4700411551635</c:v>
                </c:pt>
                <c:pt idx="3">
                  <c:v>17.4214884307146</c:v>
                </c:pt>
                <c:pt idx="4">
                  <c:v>4.97555556454531</c:v>
                </c:pt>
                <c:pt idx="5">
                  <c:v>1.5748211428407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30-4964-AB81-079271CED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349616"/>
        <c:axId val="590346336"/>
      </c:scatterChart>
      <c:valAx>
        <c:axId val="59034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90346336"/>
        <c:crosses val="autoZero"/>
        <c:crossBetween val="midCat"/>
      </c:valAx>
      <c:valAx>
        <c:axId val="5903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KL-Divergence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9034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Structure Learning methods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Structure Learning 1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'KL_Div Dataset 3'!$E$16:$E$21</c:f>
              <c:numCache>
                <c:formatCode>General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'KL_Div Dataset 3'!$F$16:$F$21</c:f>
              <c:numCache>
                <c:formatCode>General</c:formatCode>
                <c:ptCount val="6"/>
                <c:pt idx="0">
                  <c:v>360.23594173733397</c:v>
                </c:pt>
                <c:pt idx="1">
                  <c:v>171.194316472888</c:v>
                </c:pt>
                <c:pt idx="2">
                  <c:v>68.976476162629197</c:v>
                </c:pt>
                <c:pt idx="3">
                  <c:v>8.1512414952976293</c:v>
                </c:pt>
                <c:pt idx="4">
                  <c:v>21.5740658510976</c:v>
                </c:pt>
                <c:pt idx="5">
                  <c:v>21.400378711233099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E1-433C-96A8-1B5028D9F367}"/>
            </c:ext>
          </c:extLst>
        </c:ser>
        <c:ser>
          <c:idx val="0"/>
          <c:order val="1"/>
          <c:tx>
            <c:v>Structure Learning 2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'KL_Div Dataset 3'!$E$22:$E$27</c:f>
              <c:numCache>
                <c:formatCode>General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'KL_Div Dataset 3'!$F$22:$F$27</c:f>
              <c:numCache>
                <c:formatCode>General</c:formatCode>
                <c:ptCount val="6"/>
                <c:pt idx="0">
                  <c:v>718.59798282423105</c:v>
                </c:pt>
                <c:pt idx="1">
                  <c:v>555.27570704318805</c:v>
                </c:pt>
                <c:pt idx="2">
                  <c:v>406.69254306100402</c:v>
                </c:pt>
                <c:pt idx="3">
                  <c:v>252.71702590695401</c:v>
                </c:pt>
                <c:pt idx="4">
                  <c:v>152.71702590695401</c:v>
                </c:pt>
                <c:pt idx="5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E1-433C-96A8-1B5028D9F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437056"/>
        <c:axId val="349437384"/>
      </c:scatterChart>
      <c:valAx>
        <c:axId val="34943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9437384"/>
        <c:crosses val="autoZero"/>
        <c:crossBetween val="midCat"/>
      </c:valAx>
      <c:valAx>
        <c:axId val="34943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KL-Divergence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943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Structure Learning Methods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Structure Learning 1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'KL_div Dataset 1 '!$E$2:$E$7</c:f>
              <c:numCache>
                <c:formatCode>General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'KL_div Dataset 1 '!$F$2:$F$7</c:f>
              <c:numCache>
                <c:formatCode>General</c:formatCode>
                <c:ptCount val="6"/>
                <c:pt idx="0">
                  <c:v>85.223098334900797</c:v>
                </c:pt>
                <c:pt idx="1">
                  <c:v>62.076727026089003</c:v>
                </c:pt>
                <c:pt idx="2">
                  <c:v>42.615560412428501</c:v>
                </c:pt>
                <c:pt idx="3">
                  <c:v>24.538489393280202</c:v>
                </c:pt>
                <c:pt idx="4">
                  <c:v>8.6316173176637196</c:v>
                </c:pt>
                <c:pt idx="5">
                  <c:v>2.3143156439536798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D2-44B6-9D99-9573C577C64E}"/>
            </c:ext>
          </c:extLst>
        </c:ser>
        <c:ser>
          <c:idx val="0"/>
          <c:order val="1"/>
          <c:tx>
            <c:v>Structure Learning 2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'KL_div Dataset 1 '!$E$8:$E$13</c:f>
              <c:numCache>
                <c:formatCode>General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'KL_div Dataset 1 '!$F$8:$F$13</c:f>
              <c:numCache>
                <c:formatCode>General</c:formatCode>
                <c:ptCount val="6"/>
                <c:pt idx="0">
                  <c:v>110.982890627936</c:v>
                </c:pt>
                <c:pt idx="1">
                  <c:v>97.8709561303518</c:v>
                </c:pt>
                <c:pt idx="2">
                  <c:v>89.351139704593706</c:v>
                </c:pt>
                <c:pt idx="3">
                  <c:v>68.935144166310195</c:v>
                </c:pt>
                <c:pt idx="4">
                  <c:v>36.393535423471903</c:v>
                </c:pt>
                <c:pt idx="5">
                  <c:v>21.056309942387202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D2-44B6-9D99-9573C577C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460920"/>
        <c:axId val="416458296"/>
      </c:scatterChart>
      <c:valAx>
        <c:axId val="41646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6458296"/>
        <c:crosses val="autoZero"/>
        <c:crossBetween val="midCat"/>
      </c:valAx>
      <c:valAx>
        <c:axId val="41645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KL-Divergence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6460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'KL_div Dataset 1 '!$E$8:$E$13</c:f>
              <c:numCache>
                <c:formatCode>General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'KL_div Dataset 1 '!$F$8:$F$13</c:f>
              <c:numCache>
                <c:formatCode>General</c:formatCode>
                <c:ptCount val="6"/>
                <c:pt idx="0">
                  <c:v>110.982890627936</c:v>
                </c:pt>
                <c:pt idx="1">
                  <c:v>97.8709561303518</c:v>
                </c:pt>
                <c:pt idx="2">
                  <c:v>89.351139704593706</c:v>
                </c:pt>
                <c:pt idx="3">
                  <c:v>68.935144166310195</c:v>
                </c:pt>
                <c:pt idx="4">
                  <c:v>36.393535423471903</c:v>
                </c:pt>
                <c:pt idx="5">
                  <c:v>21.056309942387202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A8-4A44-8C38-B6EA61F91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460920"/>
        <c:axId val="416458296"/>
      </c:scatterChart>
      <c:valAx>
        <c:axId val="41646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6458296"/>
        <c:crosses val="autoZero"/>
        <c:crossBetween val="midCat"/>
      </c:valAx>
      <c:valAx>
        <c:axId val="41645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6460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Structure Learning Methods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Structure Learning 1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'KL_div Dataset 1 '!$E$16:$E$21</c:f>
              <c:numCache>
                <c:formatCode>General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'KL_div Dataset 1 '!$F$16:$F$21</c:f>
              <c:numCache>
                <c:formatCode>General</c:formatCode>
                <c:ptCount val="6"/>
                <c:pt idx="0">
                  <c:v>233.36996348327801</c:v>
                </c:pt>
                <c:pt idx="1">
                  <c:v>192.57110321671101</c:v>
                </c:pt>
                <c:pt idx="2">
                  <c:v>154.03113551813101</c:v>
                </c:pt>
                <c:pt idx="3">
                  <c:v>93.259787813252402</c:v>
                </c:pt>
                <c:pt idx="4">
                  <c:v>17.3614559968733</c:v>
                </c:pt>
                <c:pt idx="5">
                  <c:v>15.4892533780828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81-40C3-B478-ED584C0643B1}"/>
            </c:ext>
          </c:extLst>
        </c:ser>
        <c:ser>
          <c:idx val="0"/>
          <c:order val="1"/>
          <c:tx>
            <c:v>Structure Learning 2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'KL_div Dataset 1 '!$E$22:$E$27</c:f>
              <c:numCache>
                <c:formatCode>General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'KL_div Dataset 1 '!$F$22:$F$27</c:f>
              <c:numCache>
                <c:formatCode>General</c:formatCode>
                <c:ptCount val="6"/>
                <c:pt idx="0">
                  <c:v>266.48692717606502</c:v>
                </c:pt>
                <c:pt idx="1">
                  <c:v>262.19981368818401</c:v>
                </c:pt>
                <c:pt idx="2">
                  <c:v>236.48172635423899</c:v>
                </c:pt>
                <c:pt idx="3">
                  <c:v>221.23649229726499</c:v>
                </c:pt>
                <c:pt idx="4">
                  <c:v>161.82276386189301</c:v>
                </c:pt>
                <c:pt idx="5">
                  <c:v>109.907450193572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81-40C3-B478-ED584C064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445912"/>
        <c:axId val="349448864"/>
      </c:scatterChart>
      <c:valAx>
        <c:axId val="34944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9448864"/>
        <c:crosses val="autoZero"/>
        <c:crossBetween val="midCat"/>
      </c:valAx>
      <c:valAx>
        <c:axId val="3494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KL-Divergence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9445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Structure Learning methods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Structure Learning 1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'KL_Div Dataset 2'!$E$2:$E$7</c:f>
              <c:numCache>
                <c:formatCode>General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'KL_Div Dataset 2'!$F$2:$F$7</c:f>
              <c:numCache>
                <c:formatCode>General</c:formatCode>
                <c:ptCount val="6"/>
                <c:pt idx="0">
                  <c:v>10.358669727736499</c:v>
                </c:pt>
                <c:pt idx="1">
                  <c:v>3.78645274339152</c:v>
                </c:pt>
                <c:pt idx="2">
                  <c:v>1.3303875944319701</c:v>
                </c:pt>
                <c:pt idx="3">
                  <c:v>0.57232394359606897</c:v>
                </c:pt>
                <c:pt idx="4">
                  <c:v>0.13174263043272799</c:v>
                </c:pt>
                <c:pt idx="5">
                  <c:v>5.0549770742335701E-2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F1-4693-BCD3-93EE0B58B51F}"/>
            </c:ext>
          </c:extLst>
        </c:ser>
        <c:ser>
          <c:idx val="0"/>
          <c:order val="1"/>
          <c:tx>
            <c:v>Structure Learning 2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'KL_Div Dataset 2'!$E$8:$E$13</c:f>
              <c:numCache>
                <c:formatCode>General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'KL_Div Dataset 2'!$F$8:$F$13</c:f>
              <c:numCache>
                <c:formatCode>General</c:formatCode>
                <c:ptCount val="6"/>
                <c:pt idx="0">
                  <c:v>29.103245631622901</c:v>
                </c:pt>
                <c:pt idx="1">
                  <c:v>16.1553965322186</c:v>
                </c:pt>
                <c:pt idx="2">
                  <c:v>8.3555382603727093</c:v>
                </c:pt>
                <c:pt idx="3">
                  <c:v>3.5507558228757401</c:v>
                </c:pt>
                <c:pt idx="4">
                  <c:v>0.97135858850800305</c:v>
                </c:pt>
                <c:pt idx="5">
                  <c:v>0.36410835270422998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F1-4693-BCD3-93EE0B58B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89224"/>
        <c:axId val="524694800"/>
      </c:scatterChart>
      <c:valAx>
        <c:axId val="52468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4694800"/>
        <c:crosses val="autoZero"/>
        <c:crossBetween val="midCat"/>
      </c:valAx>
      <c:valAx>
        <c:axId val="5246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KL-Divergence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4689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Structure Learning methods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Structure Learning 1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'KL_Div Dataset 2'!$E$16:$E$21</c:f>
              <c:numCache>
                <c:formatCode>General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'KL_Div Dataset 2'!$F$16:$F$21</c:f>
              <c:numCache>
                <c:formatCode>General</c:formatCode>
                <c:ptCount val="6"/>
                <c:pt idx="0">
                  <c:v>91.420620192432196</c:v>
                </c:pt>
                <c:pt idx="1">
                  <c:v>51.1371716133917</c:v>
                </c:pt>
                <c:pt idx="2">
                  <c:v>27.163487513642099</c:v>
                </c:pt>
                <c:pt idx="3">
                  <c:v>11.2757782011131</c:v>
                </c:pt>
                <c:pt idx="4">
                  <c:v>2.5019682049394998</c:v>
                </c:pt>
                <c:pt idx="5">
                  <c:v>0.35466677756380399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E3-4D8A-9B83-E33DB495281D}"/>
            </c:ext>
          </c:extLst>
        </c:ser>
        <c:ser>
          <c:idx val="0"/>
          <c:order val="1"/>
          <c:tx>
            <c:v>Structure Learning 2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'KL_Div Dataset 2'!$E$22:$E$27</c:f>
              <c:numCache>
                <c:formatCode>General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'KL_Div Dataset 2'!$F$22:$F$27</c:f>
              <c:numCache>
                <c:formatCode>General</c:formatCode>
                <c:ptCount val="6"/>
                <c:pt idx="0">
                  <c:v>158.11913329639199</c:v>
                </c:pt>
                <c:pt idx="1">
                  <c:v>128.829142466305</c:v>
                </c:pt>
                <c:pt idx="2">
                  <c:v>100.189212289968</c:v>
                </c:pt>
                <c:pt idx="3">
                  <c:v>68.383808835919197</c:v>
                </c:pt>
                <c:pt idx="4">
                  <c:v>33.248255951785502</c:v>
                </c:pt>
                <c:pt idx="5">
                  <c:v>14.8576909824701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E3-4D8A-9B83-E33DB4952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446160"/>
        <c:axId val="416451080"/>
      </c:scatterChart>
      <c:valAx>
        <c:axId val="41644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6451080"/>
        <c:crosses val="autoZero"/>
        <c:crossBetween val="midCat"/>
      </c:valAx>
      <c:valAx>
        <c:axId val="41645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KL-Divergence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644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Structure Learning methods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Structure Learning 1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'KL_Div Dataset 3'!$E$2:$E$7</c:f>
              <c:numCache>
                <c:formatCode>General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'KL_Div Dataset 3'!$F$2:$F$7</c:f>
              <c:numCache>
                <c:formatCode>General</c:formatCode>
                <c:ptCount val="6"/>
                <c:pt idx="0">
                  <c:v>46.5071414986501</c:v>
                </c:pt>
                <c:pt idx="1">
                  <c:v>17.233474866167299</c:v>
                </c:pt>
                <c:pt idx="2">
                  <c:v>6.9905356746900402</c:v>
                </c:pt>
                <c:pt idx="3">
                  <c:v>2.4762011128796102</c:v>
                </c:pt>
                <c:pt idx="4">
                  <c:v>0.28357873365736702</c:v>
                </c:pt>
                <c:pt idx="5">
                  <c:v>4.07085380122457E-2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77-400F-AE2A-AEF0521E5341}"/>
            </c:ext>
          </c:extLst>
        </c:ser>
        <c:ser>
          <c:idx val="0"/>
          <c:order val="1"/>
          <c:tx>
            <c:v>Structure Learning 2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'KL_Div Dataset 3'!$E$8:$E$13</c:f>
              <c:numCache>
                <c:formatCode>General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'KL_Div Dataset 3'!$F$8:$F$13</c:f>
              <c:numCache>
                <c:formatCode>General</c:formatCode>
                <c:ptCount val="6"/>
                <c:pt idx="0">
                  <c:v>136.676526793536</c:v>
                </c:pt>
                <c:pt idx="1">
                  <c:v>71.248655839972898</c:v>
                </c:pt>
                <c:pt idx="2">
                  <c:v>38.4700411551635</c:v>
                </c:pt>
                <c:pt idx="3">
                  <c:v>17.4214884307146</c:v>
                </c:pt>
                <c:pt idx="4">
                  <c:v>4.97555556454531</c:v>
                </c:pt>
                <c:pt idx="5">
                  <c:v>1.5748211428407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77-400F-AE2A-AEF0521E5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349616"/>
        <c:axId val="590346336"/>
      </c:scatterChart>
      <c:valAx>
        <c:axId val="59034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90346336"/>
        <c:crosses val="autoZero"/>
        <c:crossBetween val="midCat"/>
      </c:valAx>
      <c:valAx>
        <c:axId val="5903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KL-Divergence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9034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Structure Learning methods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Structure Learning 1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'KL_Div Dataset 3'!$E$16:$E$21</c:f>
              <c:numCache>
                <c:formatCode>General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'KL_Div Dataset 3'!$F$16:$F$21</c:f>
              <c:numCache>
                <c:formatCode>General</c:formatCode>
                <c:ptCount val="6"/>
                <c:pt idx="0">
                  <c:v>360.23594173733397</c:v>
                </c:pt>
                <c:pt idx="1">
                  <c:v>171.194316472888</c:v>
                </c:pt>
                <c:pt idx="2">
                  <c:v>68.976476162629197</c:v>
                </c:pt>
                <c:pt idx="3">
                  <c:v>8.1512414952976293</c:v>
                </c:pt>
                <c:pt idx="4">
                  <c:v>21.5740658510976</c:v>
                </c:pt>
                <c:pt idx="5">
                  <c:v>21.400378711233099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51-411D-861E-8BAF52EBE6D6}"/>
            </c:ext>
          </c:extLst>
        </c:ser>
        <c:ser>
          <c:idx val="0"/>
          <c:order val="1"/>
          <c:tx>
            <c:v>Structure Learning 2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'KL_Div Dataset 3'!$E$22:$E$27</c:f>
              <c:numCache>
                <c:formatCode>General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'KL_Div Dataset 3'!$F$22:$F$27</c:f>
              <c:numCache>
                <c:formatCode>General</c:formatCode>
                <c:ptCount val="6"/>
                <c:pt idx="0">
                  <c:v>718.59798282423105</c:v>
                </c:pt>
                <c:pt idx="1">
                  <c:v>555.27570704318805</c:v>
                </c:pt>
                <c:pt idx="2">
                  <c:v>406.69254306100402</c:v>
                </c:pt>
                <c:pt idx="3">
                  <c:v>252.71702590695401</c:v>
                </c:pt>
                <c:pt idx="4">
                  <c:v>152.71702590695401</c:v>
                </c:pt>
                <c:pt idx="5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51-411D-861E-8BAF52EBE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437056"/>
        <c:axId val="349437384"/>
      </c:scatterChart>
      <c:valAx>
        <c:axId val="34943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9437384"/>
        <c:crosses val="autoZero"/>
        <c:crossBetween val="midCat"/>
      </c:valAx>
      <c:valAx>
        <c:axId val="34943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KL-Divergence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943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'MutInf (Dataset 1,k=1)'!$G$1</c:f>
              <c:strCache>
                <c:ptCount val="1"/>
                <c:pt idx="0">
                  <c:v>Structure Learning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'MutInf (Dataset 1,k=1)'!$F$2:$F$7</c:f>
              <c:numCache>
                <c:formatCode>General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'MutInf (Dataset 1,k=1)'!$G$2:$G$7</c:f>
              <c:numCache>
                <c:formatCode>General</c:formatCode>
                <c:ptCount val="6"/>
                <c:pt idx="0" formatCode="#,##0">
                  <c:v>14.99</c:v>
                </c:pt>
                <c:pt idx="1">
                  <c:v>11.26</c:v>
                </c:pt>
                <c:pt idx="2">
                  <c:v>9.07</c:v>
                </c:pt>
                <c:pt idx="3">
                  <c:v>8.14</c:v>
                </c:pt>
                <c:pt idx="4">
                  <c:v>4.68</c:v>
                </c:pt>
                <c:pt idx="5">
                  <c:v>4.2300000000000004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2C-4E7C-856E-6D395F1E2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526328"/>
        <c:axId val="726520096"/>
      </c:scatterChart>
      <c:valAx>
        <c:axId val="72652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6520096"/>
        <c:crosses val="autoZero"/>
        <c:crossBetween val="midCat"/>
      </c:valAx>
      <c:valAx>
        <c:axId val="7265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6526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'MutInf (Dataset 1,k=1)'!$G$10</c:f>
              <c:strCache>
                <c:ptCount val="1"/>
                <c:pt idx="0">
                  <c:v>Structure Learning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'MutInf (Dataset 1,k=1)'!$F$11:$F$16</c:f>
              <c:numCache>
                <c:formatCode>General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'MutInf (Dataset 1,k=1)'!$G$11:$G$16</c:f>
              <c:numCache>
                <c:formatCode>General</c:formatCode>
                <c:ptCount val="6"/>
                <c:pt idx="0">
                  <c:v>8.5980000000000008</c:v>
                </c:pt>
                <c:pt idx="1">
                  <c:v>8.4770000000000003</c:v>
                </c:pt>
                <c:pt idx="2">
                  <c:v>5.9029999999999996</c:v>
                </c:pt>
                <c:pt idx="3">
                  <c:v>6.25</c:v>
                </c:pt>
                <c:pt idx="4">
                  <c:v>4.97</c:v>
                </c:pt>
                <c:pt idx="5">
                  <c:v>3.6269999999999998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35-470F-8AD2-63E645400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30184"/>
        <c:axId val="793724936"/>
      </c:scatterChart>
      <c:valAx>
        <c:axId val="79373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93724936"/>
        <c:crosses val="autoZero"/>
        <c:crossBetween val="midCat"/>
      </c:valAx>
      <c:valAx>
        <c:axId val="79372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9373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'MutInf (Dataset 1,k=2)'!$G$1</c:f>
              <c:strCache>
                <c:ptCount val="1"/>
                <c:pt idx="0">
                  <c:v>Sum of mutual information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'MutInf (Dataset 1,k=2)'!$F$2:$F$7</c:f>
              <c:numCache>
                <c:formatCode>General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'MutInf (Dataset 1,k=2)'!$G$2:$G$7</c:f>
              <c:numCache>
                <c:formatCode>General</c:formatCode>
                <c:ptCount val="6"/>
                <c:pt idx="0">
                  <c:v>12.9</c:v>
                </c:pt>
                <c:pt idx="1">
                  <c:v>12.19</c:v>
                </c:pt>
                <c:pt idx="2">
                  <c:v>11.03</c:v>
                </c:pt>
                <c:pt idx="3">
                  <c:v>11.91</c:v>
                </c:pt>
                <c:pt idx="4">
                  <c:v>8.76</c:v>
                </c:pt>
                <c:pt idx="5">
                  <c:v>8.8699999999999992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08-44EC-80A5-8BF541762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0216"/>
        <c:axId val="564290544"/>
      </c:scatterChart>
      <c:valAx>
        <c:axId val="56429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64290544"/>
        <c:crosses val="autoZero"/>
        <c:crossBetween val="midCat"/>
      </c:valAx>
      <c:valAx>
        <c:axId val="56429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6429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'MutInf (Dataset 1,k=2)'!$G$9</c:f>
              <c:strCache>
                <c:ptCount val="1"/>
                <c:pt idx="0">
                  <c:v>Sum of mutual information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'MutInf (Dataset 1,k=2)'!$F$10:$F$15</c:f>
              <c:numCache>
                <c:formatCode>General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'MutInf (Dataset 1,k=2)'!$G$10:$G$15</c:f>
              <c:numCache>
                <c:formatCode>General</c:formatCode>
                <c:ptCount val="6"/>
                <c:pt idx="0">
                  <c:v>6.1685999999999996</c:v>
                </c:pt>
                <c:pt idx="1">
                  <c:v>7.21</c:v>
                </c:pt>
                <c:pt idx="2">
                  <c:v>7.85</c:v>
                </c:pt>
                <c:pt idx="3">
                  <c:v>6.8369999999999997</c:v>
                </c:pt>
                <c:pt idx="4">
                  <c:v>6.5170000000000003</c:v>
                </c:pt>
                <c:pt idx="5">
                  <c:v>5.27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EA-4B4B-B459-C279CA63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914872"/>
        <c:axId val="752922416"/>
      </c:scatterChart>
      <c:valAx>
        <c:axId val="75291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52922416"/>
        <c:crosses val="autoZero"/>
        <c:crossBetween val="midCat"/>
      </c:valAx>
      <c:valAx>
        <c:axId val="7529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5291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'MutInf (Dataset 2,k=1)'!$G$1</c:f>
              <c:strCache>
                <c:ptCount val="1"/>
                <c:pt idx="0">
                  <c:v>Sum of mutual information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'MutInf (Dataset 2,k=1)'!$F$2:$F$7</c:f>
              <c:numCache>
                <c:formatCode>General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'MutInf (Dataset 2,k=1)'!$G$2:$G$7</c:f>
              <c:numCache>
                <c:formatCode>General</c:formatCode>
                <c:ptCount val="6"/>
                <c:pt idx="0">
                  <c:v>2.84</c:v>
                </c:pt>
                <c:pt idx="1">
                  <c:v>1.264</c:v>
                </c:pt>
                <c:pt idx="2">
                  <c:v>0.69</c:v>
                </c:pt>
                <c:pt idx="3">
                  <c:v>0.35</c:v>
                </c:pt>
                <c:pt idx="4">
                  <c:v>0.14399999999999999</c:v>
                </c:pt>
                <c:pt idx="5">
                  <c:v>5.7000000000000002E-2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60-45DA-B526-6A43C621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547320"/>
        <c:axId val="380548632"/>
      </c:scatterChart>
      <c:valAx>
        <c:axId val="38054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0548632"/>
        <c:crosses val="autoZero"/>
        <c:crossBetween val="midCat"/>
      </c:valAx>
      <c:valAx>
        <c:axId val="38054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0547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'KL_div Dataset 1 '!$E$16:$E$21</c:f>
              <c:numCache>
                <c:formatCode>General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'KL_div Dataset 1 '!$F$16:$F$21</c:f>
              <c:numCache>
                <c:formatCode>General</c:formatCode>
                <c:ptCount val="6"/>
                <c:pt idx="0">
                  <c:v>233.36996348327801</c:v>
                </c:pt>
                <c:pt idx="1">
                  <c:v>192.57110321671101</c:v>
                </c:pt>
                <c:pt idx="2">
                  <c:v>154.03113551813101</c:v>
                </c:pt>
                <c:pt idx="3">
                  <c:v>93.259787813252402</c:v>
                </c:pt>
                <c:pt idx="4">
                  <c:v>17.3614559968733</c:v>
                </c:pt>
                <c:pt idx="5">
                  <c:v>15.4892533780828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0E-4422-B8BF-204576952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97992"/>
        <c:axId val="88199304"/>
      </c:scatterChart>
      <c:valAx>
        <c:axId val="8819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8199304"/>
        <c:crosses val="autoZero"/>
        <c:crossBetween val="midCat"/>
      </c:valAx>
      <c:valAx>
        <c:axId val="8819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819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'MutInf (Dataset 2,k=1)'!$G$9</c:f>
              <c:strCache>
                <c:ptCount val="1"/>
                <c:pt idx="0">
                  <c:v>Sum of mutual information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'MutInf (Dataset 2,k=1)'!$F$10:$F$15</c:f>
              <c:numCache>
                <c:formatCode>General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'MutInf (Dataset 2,k=1)'!$G$10:$G$15</c:f>
              <c:numCache>
                <c:formatCode>General</c:formatCode>
                <c:ptCount val="6"/>
                <c:pt idx="0">
                  <c:v>4.2489999999999997</c:v>
                </c:pt>
                <c:pt idx="1">
                  <c:v>1.6</c:v>
                </c:pt>
                <c:pt idx="2">
                  <c:v>0.75</c:v>
                </c:pt>
                <c:pt idx="3">
                  <c:v>0.24099999999999999</c:v>
                </c:pt>
                <c:pt idx="4">
                  <c:v>0.156</c:v>
                </c:pt>
                <c:pt idx="5">
                  <c:v>0.16200000000000001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D5-4201-BF97-6ABC0F9E9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930184"/>
        <c:axId val="588933136"/>
      </c:scatterChart>
      <c:valAx>
        <c:axId val="58893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88933136"/>
        <c:crosses val="autoZero"/>
        <c:crossBetween val="midCat"/>
      </c:valAx>
      <c:valAx>
        <c:axId val="58893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8893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(dat=1,k=1,str=1)'!$E$2:$E$8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'Cent VS Dist (dat=1,k=1,str=1)'!$H$2:$H$8</c:f>
              <c:numCache>
                <c:formatCode>General</c:formatCode>
                <c:ptCount val="7"/>
                <c:pt idx="0">
                  <c:v>25.57416666666666</c:v>
                </c:pt>
                <c:pt idx="1">
                  <c:v>10.631666666666661</c:v>
                </c:pt>
                <c:pt idx="2">
                  <c:v>7.4699999999999918</c:v>
                </c:pt>
                <c:pt idx="3">
                  <c:v>18.678333333333331</c:v>
                </c:pt>
                <c:pt idx="4">
                  <c:v>11.781666666666666</c:v>
                </c:pt>
                <c:pt idx="5">
                  <c:v>9.481666666666662</c:v>
                </c:pt>
                <c:pt idx="6">
                  <c:v>6.32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DE-4A48-8AD6-A745E6357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99840"/>
        <c:axId val="423302136"/>
      </c:scatterChart>
      <c:valAx>
        <c:axId val="42329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23302136"/>
        <c:crosses val="autoZero"/>
        <c:crossBetween val="midCat"/>
      </c:valAx>
      <c:valAx>
        <c:axId val="42330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2329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(dat=1,k=1,str=1)'!$E$11:$E$17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'Cent VS Dist (dat=1,k=1,str=1)'!$H$11:$H$17</c:f>
              <c:numCache>
                <c:formatCode>General</c:formatCode>
                <c:ptCount val="7"/>
                <c:pt idx="0">
                  <c:v>21.838333333333345</c:v>
                </c:pt>
                <c:pt idx="1">
                  <c:v>25.864166666666684</c:v>
                </c:pt>
                <c:pt idx="2">
                  <c:v>31.323333333333345</c:v>
                </c:pt>
                <c:pt idx="3">
                  <c:v>40.805833333333347</c:v>
                </c:pt>
                <c:pt idx="4">
                  <c:v>6.8983333333333547</c:v>
                </c:pt>
                <c:pt idx="5">
                  <c:v>7.1850000000000165</c:v>
                </c:pt>
                <c:pt idx="6">
                  <c:v>4.3116666666666816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12-4BBB-915C-115FFAA19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310304"/>
        <c:axId val="535312600"/>
      </c:scatterChart>
      <c:valAx>
        <c:axId val="53531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35312600"/>
        <c:crosses val="autoZero"/>
        <c:crossBetween val="midCat"/>
      </c:valAx>
      <c:valAx>
        <c:axId val="53531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3531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8"/>
          <c:w val="0.88707874015748034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(dat=1,k=1,str=1)'!$E$20:$E$28</c:f>
              <c:numCache>
                <c:formatCode>General</c:formatCode>
                <c:ptCount val="9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0.5</c:v>
                </c:pt>
                <c:pt idx="8">
                  <c:v>1</c:v>
                </c:pt>
              </c:numCache>
            </c:numRef>
          </c:xVal>
          <c:yVal>
            <c:numRef>
              <c:f>'Cent VS Dist (dat=1,k=1,str=1)'!$H$20:$H$28</c:f>
              <c:numCache>
                <c:formatCode>General</c:formatCode>
                <c:ptCount val="9"/>
                <c:pt idx="0">
                  <c:v>16.955000000000013</c:v>
                </c:pt>
                <c:pt idx="1">
                  <c:v>32.185833333333342</c:v>
                </c:pt>
                <c:pt idx="2">
                  <c:v>32.185833333333342</c:v>
                </c:pt>
                <c:pt idx="3">
                  <c:v>41.092500000000015</c:v>
                </c:pt>
                <c:pt idx="4">
                  <c:v>27.300000000000015</c:v>
                </c:pt>
                <c:pt idx="5">
                  <c:v>20.116666666666674</c:v>
                </c:pt>
                <c:pt idx="6">
                  <c:v>20.116666666666674</c:v>
                </c:pt>
                <c:pt idx="7">
                  <c:v>8.9091666666666853</c:v>
                </c:pt>
                <c:pt idx="8">
                  <c:v>4.8841666666666868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94-4B90-B8B0-02E975E65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559240"/>
        <c:axId val="570560224"/>
      </c:scatterChart>
      <c:valAx>
        <c:axId val="57055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0560224"/>
        <c:crosses val="autoZero"/>
        <c:crossBetween val="midCat"/>
      </c:valAx>
      <c:valAx>
        <c:axId val="57056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055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(dat=1,k=1,str=1)'!$E$31:$E$39</c:f>
              <c:numCache>
                <c:formatCode>General</c:formatCode>
                <c:ptCount val="9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0.5</c:v>
                </c:pt>
                <c:pt idx="8">
                  <c:v>1</c:v>
                </c:pt>
              </c:numCache>
            </c:numRef>
          </c:xVal>
          <c:yVal>
            <c:numRef>
              <c:f>'Cent VS Dist (dat=1,k=1,str=1)'!$H$31:$H$39</c:f>
              <c:numCache>
                <c:formatCode>General</c:formatCode>
                <c:ptCount val="9"/>
                <c:pt idx="0">
                  <c:v>34.196666666666673</c:v>
                </c:pt>
                <c:pt idx="1">
                  <c:v>35.632500000000014</c:v>
                </c:pt>
                <c:pt idx="2">
                  <c:v>35.632500000000014</c:v>
                </c:pt>
                <c:pt idx="3">
                  <c:v>29.59916666666668</c:v>
                </c:pt>
                <c:pt idx="4">
                  <c:v>15.805000000000007</c:v>
                </c:pt>
                <c:pt idx="5">
                  <c:v>4.8866666666666774</c:v>
                </c:pt>
                <c:pt idx="6">
                  <c:v>4.8866666666666774</c:v>
                </c:pt>
                <c:pt idx="7">
                  <c:v>2.5858333333333405</c:v>
                </c:pt>
                <c:pt idx="8">
                  <c:v>5.1725000000000136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BD-46AF-BCDD-A3ACC0E51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411224"/>
        <c:axId val="535413848"/>
      </c:scatterChart>
      <c:valAx>
        <c:axId val="53541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35413848"/>
        <c:crosses val="autoZero"/>
        <c:crossBetween val="midCat"/>
      </c:valAx>
      <c:valAx>
        <c:axId val="53541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3541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(dat=1,k=1,str=1)'!$E$42:$E$50</c:f>
              <c:numCache>
                <c:formatCode>General</c:formatCode>
                <c:ptCount val="9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0.5</c:v>
                </c:pt>
                <c:pt idx="8">
                  <c:v>1</c:v>
                </c:pt>
              </c:numCache>
            </c:numRef>
          </c:xVal>
          <c:yVal>
            <c:numRef>
              <c:f>'Cent VS Dist (dat=1,k=1,str=1)'!$H$42:$H$50</c:f>
              <c:numCache>
                <c:formatCode>General</c:formatCode>
                <c:ptCount val="9"/>
                <c:pt idx="0">
                  <c:v>15.805000000000007</c:v>
                </c:pt>
                <c:pt idx="1">
                  <c:v>38.21916666666668</c:v>
                </c:pt>
                <c:pt idx="2">
                  <c:v>38.21916666666668</c:v>
                </c:pt>
                <c:pt idx="3">
                  <c:v>22.125833333333347</c:v>
                </c:pt>
                <c:pt idx="4">
                  <c:v>10.057500000000019</c:v>
                </c:pt>
                <c:pt idx="5">
                  <c:v>19.540833333333346</c:v>
                </c:pt>
                <c:pt idx="6">
                  <c:v>19.540833333333346</c:v>
                </c:pt>
                <c:pt idx="7">
                  <c:v>10.345833333333346</c:v>
                </c:pt>
                <c:pt idx="8">
                  <c:v>8.3358333333333547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A5-4C36-9537-3493F9A8A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069896"/>
        <c:axId val="618065632"/>
      </c:scatterChart>
      <c:valAx>
        <c:axId val="61806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8065632"/>
        <c:crosses val="autoZero"/>
        <c:crossBetween val="midCat"/>
      </c:valAx>
      <c:valAx>
        <c:axId val="6180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806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(dat=1,k=1,str=2)'!$E$2:$E$8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'Cent VS Dist (dat=1,k=1,str=2)'!$H$2:$H$8</c:f>
              <c:numCache>
                <c:formatCode>General</c:formatCode>
                <c:ptCount val="7"/>
                <c:pt idx="0">
                  <c:v>22.987499999999994</c:v>
                </c:pt>
                <c:pt idx="1">
                  <c:v>4.3099999999999952</c:v>
                </c:pt>
                <c:pt idx="2">
                  <c:v>23.849999999999998</c:v>
                </c:pt>
                <c:pt idx="3">
                  <c:v>32.471666666666664</c:v>
                </c:pt>
                <c:pt idx="4">
                  <c:v>8.0449999999999946</c:v>
                </c:pt>
                <c:pt idx="5">
                  <c:v>8.6199999999999974</c:v>
                </c:pt>
                <c:pt idx="6">
                  <c:v>13.505833333333335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86-41EF-91B6-5CBD93EEE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255520"/>
        <c:axId val="233251256"/>
      </c:scatterChart>
      <c:valAx>
        <c:axId val="2332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33251256"/>
        <c:crosses val="autoZero"/>
        <c:crossBetween val="midCat"/>
      </c:valAx>
      <c:valAx>
        <c:axId val="23325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332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(dat=1,k=1,str=2)'!$E$11:$E$16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'Cent VS Dist (dat=1,k=1,str=2)'!$H$11:$H$16</c:f>
              <c:numCache>
                <c:formatCode>General</c:formatCode>
                <c:ptCount val="6"/>
                <c:pt idx="0">
                  <c:v>49.713333333333345</c:v>
                </c:pt>
                <c:pt idx="1">
                  <c:v>41.955833333333345</c:v>
                </c:pt>
                <c:pt idx="2">
                  <c:v>41.956666666666678</c:v>
                </c:pt>
                <c:pt idx="3">
                  <c:v>14.079166666666694</c:v>
                </c:pt>
                <c:pt idx="4">
                  <c:v>14.079166666666694</c:v>
                </c:pt>
                <c:pt idx="5">
                  <c:v>-0.57583333333332831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17-4EEC-A47B-BDB85E359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380232"/>
        <c:axId val="525378592"/>
      </c:scatterChart>
      <c:valAx>
        <c:axId val="52538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5378592"/>
        <c:crosses val="autoZero"/>
        <c:crossBetween val="midCat"/>
      </c:valAx>
      <c:valAx>
        <c:axId val="5253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5380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(dat=1,k=1,str=2)'!$E$20:$E$25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'Cent VS Dist (dat=1,k=1,str=2)'!$H$20:$H$25</c:f>
              <c:numCache>
                <c:formatCode>General</c:formatCode>
                <c:ptCount val="6"/>
                <c:pt idx="0">
                  <c:v>36.208333333333343</c:v>
                </c:pt>
                <c:pt idx="1">
                  <c:v>31.61083333333335</c:v>
                </c:pt>
                <c:pt idx="2">
                  <c:v>28.73583333333335</c:v>
                </c:pt>
                <c:pt idx="3">
                  <c:v>20.976666666666681</c:v>
                </c:pt>
                <c:pt idx="4">
                  <c:v>20.976666666666681</c:v>
                </c:pt>
                <c:pt idx="5">
                  <c:v>26.438333333333347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F1-4E8A-A02B-E4879E6D1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028088"/>
        <c:axId val="573027432"/>
      </c:scatterChart>
      <c:valAx>
        <c:axId val="57302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3027432"/>
        <c:crosses val="autoZero"/>
        <c:crossBetween val="midCat"/>
      </c:valAx>
      <c:valAx>
        <c:axId val="57302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3028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(dat=1,k=1,str=2)'!$E$29:$E$34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'Cent VS Dist (dat=1,k=1,str=2)'!$H$29:$H$34</c:f>
              <c:numCache>
                <c:formatCode>General</c:formatCode>
                <c:ptCount val="6"/>
                <c:pt idx="0">
                  <c:v>50.287500000000009</c:v>
                </c:pt>
                <c:pt idx="1">
                  <c:v>19.254166666666677</c:v>
                </c:pt>
                <c:pt idx="2">
                  <c:v>4.5983333333333434</c:v>
                </c:pt>
                <c:pt idx="3">
                  <c:v>26.150833333333345</c:v>
                </c:pt>
                <c:pt idx="4">
                  <c:v>26.150833333333345</c:v>
                </c:pt>
                <c:pt idx="5">
                  <c:v>4.5991666666666831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29-40C4-B250-1B6A72BE4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999880"/>
        <c:axId val="573000208"/>
      </c:scatterChart>
      <c:valAx>
        <c:axId val="57299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3000208"/>
        <c:crosses val="autoZero"/>
        <c:crossBetween val="midCat"/>
      </c:valAx>
      <c:valAx>
        <c:axId val="57300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299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'KL_div Dataset 1 '!$E$22:$E$27</c:f>
              <c:numCache>
                <c:formatCode>General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'KL_div Dataset 1 '!$F$22:$F$27</c:f>
              <c:numCache>
                <c:formatCode>General</c:formatCode>
                <c:ptCount val="6"/>
                <c:pt idx="0">
                  <c:v>266.48692717606502</c:v>
                </c:pt>
                <c:pt idx="1">
                  <c:v>262.19981368818401</c:v>
                </c:pt>
                <c:pt idx="2">
                  <c:v>236.48172635423899</c:v>
                </c:pt>
                <c:pt idx="3">
                  <c:v>221.23649229726499</c:v>
                </c:pt>
                <c:pt idx="4">
                  <c:v>161.82276386189301</c:v>
                </c:pt>
                <c:pt idx="5">
                  <c:v>109.907450193572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32-40D4-9A8B-31CD20AF9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445912"/>
        <c:axId val="349448864"/>
      </c:scatterChart>
      <c:valAx>
        <c:axId val="34944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9448864"/>
        <c:crosses val="autoZero"/>
        <c:crossBetween val="midCat"/>
      </c:valAx>
      <c:valAx>
        <c:axId val="3494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9445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(dat=1,k=1,str=2)'!$E$38:$E$43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'Cent VS Dist (dat=1,k=1,str=2)'!$H$38:$H$43</c:f>
              <c:numCache>
                <c:formatCode>General</c:formatCode>
                <c:ptCount val="6"/>
                <c:pt idx="0">
                  <c:v>26.150833333333345</c:v>
                </c:pt>
                <c:pt idx="1">
                  <c:v>8.6208333333333513</c:v>
                </c:pt>
                <c:pt idx="2">
                  <c:v>27.011666666666684</c:v>
                </c:pt>
                <c:pt idx="3">
                  <c:v>35.058333333333344</c:v>
                </c:pt>
                <c:pt idx="4">
                  <c:v>35.058333333333344</c:v>
                </c:pt>
                <c:pt idx="5">
                  <c:v>24.139166666666682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FC-475A-9DE5-67FCAFC54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000536"/>
        <c:axId val="573003488"/>
      </c:scatterChart>
      <c:valAx>
        <c:axId val="57300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3003488"/>
        <c:crosses val="autoZero"/>
        <c:crossBetween val="midCat"/>
      </c:valAx>
      <c:valAx>
        <c:axId val="5730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3000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(dat=1,k=1,str=3)'!$E$2:$E$8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'Cent VS Dist (dat=1,k=1,str=3)'!$H$2:$H$8</c:f>
              <c:numCache>
                <c:formatCode>General</c:formatCode>
                <c:ptCount val="7"/>
                <c:pt idx="0">
                  <c:v>30.170833333333324</c:v>
                </c:pt>
                <c:pt idx="1">
                  <c:v>38.219166666666659</c:v>
                </c:pt>
                <c:pt idx="2">
                  <c:v>15.80333333333332</c:v>
                </c:pt>
                <c:pt idx="3">
                  <c:v>13.79249999999999</c:v>
                </c:pt>
                <c:pt idx="4">
                  <c:v>28.734999999999996</c:v>
                </c:pt>
                <c:pt idx="5">
                  <c:v>20.114166666666662</c:v>
                </c:pt>
                <c:pt idx="6">
                  <c:v>19.539166666666659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62-47CA-9975-7F8FB3CA8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032024"/>
        <c:axId val="573033664"/>
      </c:scatterChart>
      <c:valAx>
        <c:axId val="57303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3033664"/>
        <c:crosses val="autoZero"/>
        <c:crossBetween val="midCat"/>
      </c:valAx>
      <c:valAx>
        <c:axId val="5730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303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(dat=1,k=1,str=3)'!$E$9:$E$12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(dat=1,k=1,str=3)'!$H$9:$H$12</c:f>
              <c:numCache>
                <c:formatCode>General</c:formatCode>
                <c:ptCount val="4"/>
                <c:pt idx="0">
                  <c:v>38.507500000000007</c:v>
                </c:pt>
                <c:pt idx="1">
                  <c:v>35.635000000000012</c:v>
                </c:pt>
                <c:pt idx="2">
                  <c:v>49.428333333333349</c:v>
                </c:pt>
                <c:pt idx="3">
                  <c:v>43.390833333333347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84-41FD-A5B1-7A119D14A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047112"/>
        <c:axId val="573041864"/>
      </c:scatterChart>
      <c:valAx>
        <c:axId val="57304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3041864"/>
        <c:crosses val="autoZero"/>
        <c:crossBetween val="midCat"/>
      </c:valAx>
      <c:valAx>
        <c:axId val="57304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304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(dat=1,k=1,str=3)'!$E$13:$E$16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(dat=1,k=1,str=3)'!$H$13:$H$16</c:f>
              <c:numCache>
                <c:formatCode>General</c:formatCode>
                <c:ptCount val="4"/>
                <c:pt idx="0">
                  <c:v>35.920833333333348</c:v>
                </c:pt>
                <c:pt idx="1">
                  <c:v>46.265833333333347</c:v>
                </c:pt>
                <c:pt idx="2">
                  <c:v>44.828333333333347</c:v>
                </c:pt>
                <c:pt idx="3">
                  <c:v>32.185000000000016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A-40D9-9442-8FBB0DFC7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001848"/>
        <c:axId val="573005456"/>
      </c:scatterChart>
      <c:valAx>
        <c:axId val="57300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3005456"/>
        <c:crosses val="autoZero"/>
        <c:crossBetween val="midCat"/>
      </c:valAx>
      <c:valAx>
        <c:axId val="5730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3001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(dat=1,k=1,str=3)'!$E$17:$E$20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(dat=1,k=1,str=3)'!$H$17:$H$20</c:f>
              <c:numCache>
                <c:formatCode>General</c:formatCode>
                <c:ptCount val="4"/>
                <c:pt idx="0">
                  <c:v>32.472500000000011</c:v>
                </c:pt>
                <c:pt idx="1">
                  <c:v>32.471666666666685</c:v>
                </c:pt>
                <c:pt idx="2">
                  <c:v>40.518333333333345</c:v>
                </c:pt>
                <c:pt idx="3">
                  <c:v>37.358333333333348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7B-4FA4-B3FB-46955BFBA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020544"/>
        <c:axId val="573025792"/>
      </c:scatterChart>
      <c:valAx>
        <c:axId val="5730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3025792"/>
        <c:crosses val="autoZero"/>
        <c:crossBetween val="midCat"/>
      </c:valAx>
      <c:valAx>
        <c:axId val="57302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302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(dat=1,k=1,str=3)'!$E$21:$E$24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(dat=1,k=1,str=3)'!$H$21:$H$24</c:f>
              <c:numCache>
                <c:formatCode>General</c:formatCode>
                <c:ptCount val="4"/>
                <c:pt idx="0">
                  <c:v>43.967500000000015</c:v>
                </c:pt>
                <c:pt idx="1">
                  <c:v>16.95416666666668</c:v>
                </c:pt>
                <c:pt idx="2">
                  <c:v>33.622500000000016</c:v>
                </c:pt>
                <c:pt idx="3">
                  <c:v>37.933333333333351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58-4E70-807F-B2C775D24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008080"/>
        <c:axId val="572995288"/>
      </c:scatterChart>
      <c:valAx>
        <c:axId val="57300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2995288"/>
        <c:crosses val="autoZero"/>
        <c:crossBetween val="midCat"/>
      </c:valAx>
      <c:valAx>
        <c:axId val="57299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300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(dat=1,k=2,str=1)'!$E$2:$E$8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'Cent VS Dist (dat=1,k=2,str=1)'!$H$2:$H$8</c:f>
              <c:numCache>
                <c:formatCode>General</c:formatCode>
                <c:ptCount val="7"/>
                <c:pt idx="0">
                  <c:v>30.170833333333324</c:v>
                </c:pt>
                <c:pt idx="1">
                  <c:v>12.068333333333328</c:v>
                </c:pt>
                <c:pt idx="2">
                  <c:v>15.516666666666666</c:v>
                </c:pt>
                <c:pt idx="3">
                  <c:v>10.345833333333331</c:v>
                </c:pt>
                <c:pt idx="4">
                  <c:v>7.18333333333333</c:v>
                </c:pt>
                <c:pt idx="5">
                  <c:v>10.919999999999995</c:v>
                </c:pt>
                <c:pt idx="6">
                  <c:v>5.1699999999999946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71-4BD8-BF86-590472E4D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007096"/>
        <c:axId val="573014312"/>
      </c:scatterChart>
      <c:valAx>
        <c:axId val="57300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3014312"/>
        <c:crosses val="autoZero"/>
        <c:crossBetween val="midCat"/>
      </c:valAx>
      <c:valAx>
        <c:axId val="57301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3007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(dat=1,k=2,str=1)'!$E$9:$E$16</c:f>
              <c:numCache>
                <c:formatCode>General</c:formatCode>
                <c:ptCount val="8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1</c:v>
                </c:pt>
              </c:numCache>
            </c:numRef>
          </c:xVal>
          <c:yVal>
            <c:numRef>
              <c:f>'Cent VS Dist (dat=1,k=2,str=1)'!$H$9:$H$16</c:f>
              <c:numCache>
                <c:formatCode>General</c:formatCode>
                <c:ptCount val="8"/>
                <c:pt idx="0">
                  <c:v>33.909166666666685</c:v>
                </c:pt>
                <c:pt idx="1">
                  <c:v>30.460833333333348</c:v>
                </c:pt>
                <c:pt idx="2">
                  <c:v>30.460833333333348</c:v>
                </c:pt>
                <c:pt idx="3">
                  <c:v>34.484166666666681</c:v>
                </c:pt>
                <c:pt idx="4">
                  <c:v>35.633333333333347</c:v>
                </c:pt>
                <c:pt idx="5">
                  <c:v>24.713333333333352</c:v>
                </c:pt>
                <c:pt idx="6">
                  <c:v>24.713333333333352</c:v>
                </c:pt>
                <c:pt idx="7">
                  <c:v>5.1725000000000136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D4-44FE-A659-E8DDC0CE6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042848"/>
        <c:axId val="573043504"/>
      </c:scatterChart>
      <c:valAx>
        <c:axId val="57304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3043504"/>
        <c:crosses val="autoZero"/>
        <c:crossBetween val="midCat"/>
      </c:valAx>
      <c:valAx>
        <c:axId val="57304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304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(dat=1,k=2,str=1)'!$E$17:$E$24</c:f>
              <c:numCache>
                <c:formatCode>General</c:formatCode>
                <c:ptCount val="8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1</c:v>
                </c:pt>
              </c:numCache>
            </c:numRef>
          </c:xVal>
          <c:yVal>
            <c:numRef>
              <c:f>'Cent VS Dist (dat=1,k=2,str=1)'!$H$17:$H$24</c:f>
              <c:numCache>
                <c:formatCode>General</c:formatCode>
                <c:ptCount val="8"/>
                <c:pt idx="0">
                  <c:v>37.932500000000012</c:v>
                </c:pt>
                <c:pt idx="1">
                  <c:v>43.390833333333347</c:v>
                </c:pt>
                <c:pt idx="2">
                  <c:v>43.390833333333347</c:v>
                </c:pt>
                <c:pt idx="3">
                  <c:v>13.793333333333344</c:v>
                </c:pt>
                <c:pt idx="4">
                  <c:v>22.989166666666677</c:v>
                </c:pt>
                <c:pt idx="5">
                  <c:v>20.691666666666677</c:v>
                </c:pt>
                <c:pt idx="6">
                  <c:v>20.691666666666677</c:v>
                </c:pt>
                <c:pt idx="7">
                  <c:v>14.080833333333338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A2-4F45-9583-C9B58AF2C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026120"/>
        <c:axId val="573018576"/>
      </c:scatterChart>
      <c:valAx>
        <c:axId val="57302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3018576"/>
        <c:crosses val="autoZero"/>
        <c:crossBetween val="midCat"/>
      </c:valAx>
      <c:valAx>
        <c:axId val="5730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302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(dat=1,k=2,str=1)'!$E$25:$E$32</c:f>
              <c:numCache>
                <c:formatCode>General</c:formatCode>
                <c:ptCount val="8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1</c:v>
                </c:pt>
              </c:numCache>
            </c:numRef>
          </c:xVal>
          <c:yVal>
            <c:numRef>
              <c:f>'Cent VS Dist (dat=1,k=2,str=1)'!$H$25:$H$32</c:f>
              <c:numCache>
                <c:formatCode>General</c:formatCode>
                <c:ptCount val="8"/>
                <c:pt idx="0">
                  <c:v>41.379166666666684</c:v>
                </c:pt>
                <c:pt idx="1">
                  <c:v>30.172500000000017</c:v>
                </c:pt>
                <c:pt idx="2">
                  <c:v>30.172500000000017</c:v>
                </c:pt>
                <c:pt idx="3">
                  <c:v>45.691666666666677</c:v>
                </c:pt>
                <c:pt idx="4">
                  <c:v>12.357500000000009</c:v>
                </c:pt>
                <c:pt idx="5">
                  <c:v>35.919166666666683</c:v>
                </c:pt>
                <c:pt idx="6">
                  <c:v>35.919166666666683</c:v>
                </c:pt>
                <c:pt idx="7">
                  <c:v>6.3225000000000122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F1-4A03-9A64-FDC795985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707928"/>
        <c:axId val="232708912"/>
      </c:scatterChart>
      <c:valAx>
        <c:axId val="23270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32708912"/>
        <c:crosses val="autoZero"/>
        <c:crossBetween val="midCat"/>
      </c:valAx>
      <c:valAx>
        <c:axId val="23270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32707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Structure Learning Methods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Structure Learning 1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'KL_div Dataset 1 '!$E$2:$E$7</c:f>
              <c:numCache>
                <c:formatCode>General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'KL_div Dataset 1 '!$F$2:$F$7</c:f>
              <c:numCache>
                <c:formatCode>General</c:formatCode>
                <c:ptCount val="6"/>
                <c:pt idx="0">
                  <c:v>85.223098334900797</c:v>
                </c:pt>
                <c:pt idx="1">
                  <c:v>62.076727026089003</c:v>
                </c:pt>
                <c:pt idx="2">
                  <c:v>42.615560412428501</c:v>
                </c:pt>
                <c:pt idx="3">
                  <c:v>24.538489393280202</c:v>
                </c:pt>
                <c:pt idx="4">
                  <c:v>8.6316173176637196</c:v>
                </c:pt>
                <c:pt idx="5">
                  <c:v>2.3143156439536798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2F-4068-A0A9-496635EEB8AB}"/>
            </c:ext>
          </c:extLst>
        </c:ser>
        <c:ser>
          <c:idx val="0"/>
          <c:order val="1"/>
          <c:tx>
            <c:v>Structure Learning 2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'KL_div Dataset 1 '!$E$8:$E$13</c:f>
              <c:numCache>
                <c:formatCode>General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'KL_div Dataset 1 '!$F$8:$F$13</c:f>
              <c:numCache>
                <c:formatCode>General</c:formatCode>
                <c:ptCount val="6"/>
                <c:pt idx="0">
                  <c:v>110.982890627936</c:v>
                </c:pt>
                <c:pt idx="1">
                  <c:v>97.8709561303518</c:v>
                </c:pt>
                <c:pt idx="2">
                  <c:v>89.351139704593706</c:v>
                </c:pt>
                <c:pt idx="3">
                  <c:v>68.935144166310195</c:v>
                </c:pt>
                <c:pt idx="4">
                  <c:v>36.393535423471903</c:v>
                </c:pt>
                <c:pt idx="5">
                  <c:v>21.056309942387202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2F-4068-A0A9-496635EEB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460920"/>
        <c:axId val="416458296"/>
      </c:scatterChart>
      <c:valAx>
        <c:axId val="41646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6458296"/>
        <c:crosses val="autoZero"/>
        <c:crossBetween val="midCat"/>
      </c:valAx>
      <c:valAx>
        <c:axId val="41645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KL-Divergence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6460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(dat=1,k=2,str=1)'!$E$33:$E$40</c:f>
              <c:numCache>
                <c:formatCode>General</c:formatCode>
                <c:ptCount val="8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1</c:v>
                </c:pt>
              </c:numCache>
            </c:numRef>
          </c:xVal>
          <c:yVal>
            <c:numRef>
              <c:f>'Cent VS Dist (dat=1,k=2,str=1)'!$H$33:$H$40</c:f>
              <c:numCache>
                <c:formatCode>General</c:formatCode>
                <c:ptCount val="8"/>
                <c:pt idx="0">
                  <c:v>45.404166666666683</c:v>
                </c:pt>
                <c:pt idx="1">
                  <c:v>45.115833333333349</c:v>
                </c:pt>
                <c:pt idx="2">
                  <c:v>45.115833333333349</c:v>
                </c:pt>
                <c:pt idx="3">
                  <c:v>41.955833333333345</c:v>
                </c:pt>
                <c:pt idx="4">
                  <c:v>43.966666666666683</c:v>
                </c:pt>
                <c:pt idx="5">
                  <c:v>18.39166666666668</c:v>
                </c:pt>
                <c:pt idx="6">
                  <c:v>18.39166666666668</c:v>
                </c:pt>
                <c:pt idx="7">
                  <c:v>17.816666666666677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01-450F-88C5-955D824A4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774584"/>
        <c:axId val="613771304"/>
      </c:scatterChart>
      <c:valAx>
        <c:axId val="613774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3771304"/>
        <c:crosses val="autoZero"/>
        <c:crossBetween val="midCat"/>
      </c:valAx>
      <c:valAx>
        <c:axId val="61377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3774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(dat=1,k=2,str=2)'!$E$2:$E$8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'Cent VS Dist (dat=1,k=2,str=2)'!$H$2:$H$8</c:f>
              <c:numCache>
                <c:formatCode>General</c:formatCode>
                <c:ptCount val="7"/>
                <c:pt idx="0">
                  <c:v>16.379166666666663</c:v>
                </c:pt>
                <c:pt idx="1">
                  <c:v>33.908333333333331</c:v>
                </c:pt>
                <c:pt idx="2">
                  <c:v>35.345833333333324</c:v>
                </c:pt>
                <c:pt idx="3">
                  <c:v>34.771666666666661</c:v>
                </c:pt>
                <c:pt idx="4">
                  <c:v>11.780833333333327</c:v>
                </c:pt>
                <c:pt idx="5">
                  <c:v>28.734999999999992</c:v>
                </c:pt>
                <c:pt idx="6">
                  <c:v>7.4699999999999918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65-4EEB-A700-2864176A3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766712"/>
        <c:axId val="613778520"/>
      </c:scatterChart>
      <c:valAx>
        <c:axId val="61376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3778520"/>
        <c:crosses val="autoZero"/>
        <c:crossBetween val="midCat"/>
      </c:valAx>
      <c:valAx>
        <c:axId val="61377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3766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(dat=1,k=2,str=2)'!$E$9:$E$14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'Cent VS Dist (dat=1,k=2,str=2)'!$H$9:$H$14</c:f>
              <c:numCache>
                <c:formatCode>General</c:formatCode>
                <c:ptCount val="6"/>
                <c:pt idx="0">
                  <c:v>43.105000000000018</c:v>
                </c:pt>
                <c:pt idx="1">
                  <c:v>53.734166666666681</c:v>
                </c:pt>
                <c:pt idx="2">
                  <c:v>32.758333333333347</c:v>
                </c:pt>
                <c:pt idx="3">
                  <c:v>26.150000000000013</c:v>
                </c:pt>
                <c:pt idx="4">
                  <c:v>26.150000000000013</c:v>
                </c:pt>
                <c:pt idx="5">
                  <c:v>19.82833333333334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6F-48C3-85A7-8152E6D39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792624"/>
        <c:axId val="613795904"/>
      </c:scatterChart>
      <c:valAx>
        <c:axId val="61379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3795904"/>
        <c:crosses val="autoZero"/>
        <c:crossBetween val="midCat"/>
      </c:valAx>
      <c:valAx>
        <c:axId val="61379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379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(dat=1,k=2,str=2)'!$E$15:$E$20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'Cent VS Dist (dat=1,k=2,str=2)'!$H$15:$H$20</c:f>
              <c:numCache>
                <c:formatCode>General</c:formatCode>
                <c:ptCount val="6"/>
                <c:pt idx="0">
                  <c:v>30.749166666666678</c:v>
                </c:pt>
                <c:pt idx="1">
                  <c:v>29.023333333333348</c:v>
                </c:pt>
                <c:pt idx="2">
                  <c:v>38.795000000000016</c:v>
                </c:pt>
                <c:pt idx="3">
                  <c:v>41.093333333333348</c:v>
                </c:pt>
                <c:pt idx="4">
                  <c:v>41.093333333333348</c:v>
                </c:pt>
                <c:pt idx="5">
                  <c:v>13.219166666666688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50-4C58-8135-69AF05B19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749000"/>
        <c:axId val="613753920"/>
      </c:scatterChart>
      <c:valAx>
        <c:axId val="61374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3753920"/>
        <c:crosses val="autoZero"/>
        <c:crossBetween val="midCat"/>
      </c:valAx>
      <c:valAx>
        <c:axId val="6137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374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(dat=1,k=2,str=2)'!$E$21:$E$26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'Cent VS Dist (dat=1,k=2,str=2)'!$H$21:$H$26</c:f>
              <c:numCache>
                <c:formatCode>General</c:formatCode>
                <c:ptCount val="6"/>
                <c:pt idx="0">
                  <c:v>47.705000000000013</c:v>
                </c:pt>
                <c:pt idx="1">
                  <c:v>50.288333333333348</c:v>
                </c:pt>
                <c:pt idx="2">
                  <c:v>17.817500000000017</c:v>
                </c:pt>
                <c:pt idx="3">
                  <c:v>36.495000000000019</c:v>
                </c:pt>
                <c:pt idx="4">
                  <c:v>36.495000000000019</c:v>
                </c:pt>
                <c:pt idx="5">
                  <c:v>37.070000000000014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65-4A2F-A904-D2E2C3C26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397944"/>
        <c:axId val="525398272"/>
      </c:scatterChart>
      <c:valAx>
        <c:axId val="52539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5398272"/>
        <c:crosses val="autoZero"/>
        <c:crossBetween val="midCat"/>
      </c:valAx>
      <c:valAx>
        <c:axId val="5253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5397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(dat=1,k=2,str=2)'!$E$27:$E$32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'Cent VS Dist (dat=1,k=2,str=2)'!$H$27:$H$32</c:f>
              <c:numCache>
                <c:formatCode>General</c:formatCode>
                <c:ptCount val="6"/>
                <c:pt idx="0">
                  <c:v>28.73833333333334</c:v>
                </c:pt>
                <c:pt idx="1">
                  <c:v>27.012500000000003</c:v>
                </c:pt>
                <c:pt idx="2">
                  <c:v>46.552500000000009</c:v>
                </c:pt>
                <c:pt idx="3">
                  <c:v>32.471666666666678</c:v>
                </c:pt>
                <c:pt idx="4">
                  <c:v>32.471666666666678</c:v>
                </c:pt>
                <c:pt idx="5">
                  <c:v>22.988333333333351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FC-482C-B48A-B1D016B76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393680"/>
        <c:axId val="525394008"/>
      </c:scatterChart>
      <c:valAx>
        <c:axId val="52539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5394008"/>
        <c:crosses val="autoZero"/>
        <c:crossBetween val="midCat"/>
      </c:valAx>
      <c:valAx>
        <c:axId val="5253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539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(dat=1,k=2,str=3)'!$E$2:$E$8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'Cent VS Dist (dat=1,k=2,str=3)'!$H$2:$H$8</c:f>
              <c:numCache>
                <c:formatCode>General</c:formatCode>
                <c:ptCount val="7"/>
                <c:pt idx="0">
                  <c:v>16.95333333333333</c:v>
                </c:pt>
                <c:pt idx="1">
                  <c:v>14.942499999999995</c:v>
                </c:pt>
                <c:pt idx="2">
                  <c:v>11.781666666666659</c:v>
                </c:pt>
                <c:pt idx="3">
                  <c:v>27.875833333333329</c:v>
                </c:pt>
                <c:pt idx="4">
                  <c:v>33.907499999999992</c:v>
                </c:pt>
                <c:pt idx="5">
                  <c:v>-0.86250000000000426</c:v>
                </c:pt>
                <c:pt idx="6">
                  <c:v>26.436666666666664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14-4A54-8DD5-599A0ECAF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021200"/>
        <c:axId val="573021856"/>
      </c:scatterChart>
      <c:valAx>
        <c:axId val="57302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3021856"/>
        <c:crosses val="autoZero"/>
        <c:crossBetween val="midCat"/>
      </c:valAx>
      <c:valAx>
        <c:axId val="57302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302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(dat=1,k=2,str=3)'!$E$9:$E$12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(dat=1,k=2,str=3)'!$H$9:$H$12</c:f>
              <c:numCache>
                <c:formatCode>General</c:formatCode>
                <c:ptCount val="4"/>
                <c:pt idx="0">
                  <c:v>41.092500000000015</c:v>
                </c:pt>
                <c:pt idx="1">
                  <c:v>16.667500000000004</c:v>
                </c:pt>
                <c:pt idx="2">
                  <c:v>44.255000000000017</c:v>
                </c:pt>
                <c:pt idx="3">
                  <c:v>33.908333333333346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1B-4C09-8B1C-BFF98AB05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800168"/>
        <c:axId val="613790000"/>
      </c:scatterChart>
      <c:valAx>
        <c:axId val="61380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3790000"/>
        <c:crosses val="autoZero"/>
        <c:crossBetween val="midCat"/>
      </c:valAx>
      <c:valAx>
        <c:axId val="6137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3800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(dat=1,k=2,str=3)'!$E$13:$E$16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(dat=1,k=2,str=3)'!$H$13:$H$16</c:f>
              <c:numCache>
                <c:formatCode>General</c:formatCode>
                <c:ptCount val="4"/>
                <c:pt idx="0">
                  <c:v>39.943333333333342</c:v>
                </c:pt>
                <c:pt idx="1">
                  <c:v>41.955833333333345</c:v>
                </c:pt>
                <c:pt idx="2">
                  <c:v>18.678333333333342</c:v>
                </c:pt>
                <c:pt idx="3">
                  <c:v>47.416666666666679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97-4E62-8039-993AA09CD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759824"/>
        <c:axId val="613778848"/>
      </c:scatterChart>
      <c:valAx>
        <c:axId val="6137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3778848"/>
        <c:crosses val="autoZero"/>
        <c:crossBetween val="midCat"/>
      </c:valAx>
      <c:valAx>
        <c:axId val="6137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37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(dat=1,k=2,str=3)'!$E$17:$E$20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(dat=1,k=2,str=3)'!$H$17:$H$20</c:f>
              <c:numCache>
                <c:formatCode>General</c:formatCode>
                <c:ptCount val="4"/>
                <c:pt idx="0">
                  <c:v>35.057500000000019</c:v>
                </c:pt>
                <c:pt idx="1">
                  <c:v>16.093333333333348</c:v>
                </c:pt>
                <c:pt idx="2">
                  <c:v>40.805000000000007</c:v>
                </c:pt>
                <c:pt idx="3">
                  <c:v>46.555000000000014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A8-4D75-B28E-506C38F4C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763760"/>
        <c:axId val="613762120"/>
      </c:scatterChart>
      <c:valAx>
        <c:axId val="61376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3762120"/>
        <c:crosses val="autoZero"/>
        <c:crossBetween val="midCat"/>
      </c:valAx>
      <c:valAx>
        <c:axId val="61376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376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Structure Learning Methods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Structure Learning 1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'KL_div Dataset 1 '!$E$16:$E$21</c:f>
              <c:numCache>
                <c:formatCode>General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'KL_div Dataset 1 '!$F$16:$F$21</c:f>
              <c:numCache>
                <c:formatCode>General</c:formatCode>
                <c:ptCount val="6"/>
                <c:pt idx="0">
                  <c:v>233.36996348327801</c:v>
                </c:pt>
                <c:pt idx="1">
                  <c:v>192.57110321671101</c:v>
                </c:pt>
                <c:pt idx="2">
                  <c:v>154.03113551813101</c:v>
                </c:pt>
                <c:pt idx="3">
                  <c:v>93.259787813252402</c:v>
                </c:pt>
                <c:pt idx="4">
                  <c:v>17.3614559968733</c:v>
                </c:pt>
                <c:pt idx="5">
                  <c:v>15.4892533780828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6B-438D-9FC4-26352266F0EC}"/>
            </c:ext>
          </c:extLst>
        </c:ser>
        <c:ser>
          <c:idx val="0"/>
          <c:order val="1"/>
          <c:tx>
            <c:v>Structure Learning 2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'KL_div Dataset 1 '!$E$22:$E$27</c:f>
              <c:numCache>
                <c:formatCode>General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'KL_div Dataset 1 '!$F$22:$F$27</c:f>
              <c:numCache>
                <c:formatCode>General</c:formatCode>
                <c:ptCount val="6"/>
                <c:pt idx="0">
                  <c:v>266.48692717606502</c:v>
                </c:pt>
                <c:pt idx="1">
                  <c:v>262.19981368818401</c:v>
                </c:pt>
                <c:pt idx="2">
                  <c:v>236.48172635423899</c:v>
                </c:pt>
                <c:pt idx="3">
                  <c:v>221.23649229726499</c:v>
                </c:pt>
                <c:pt idx="4">
                  <c:v>161.82276386189301</c:v>
                </c:pt>
                <c:pt idx="5">
                  <c:v>109.907450193572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6B-438D-9FC4-26352266F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445912"/>
        <c:axId val="349448864"/>
      </c:scatterChart>
      <c:valAx>
        <c:axId val="34944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9448864"/>
        <c:crosses val="autoZero"/>
        <c:crossBetween val="midCat"/>
      </c:valAx>
      <c:valAx>
        <c:axId val="3494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KL-Divergence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9445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(dat=1,k=2,str=3)'!$E$21:$E$24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(dat=1,k=2,str=3)'!$H$21:$H$24</c:f>
              <c:numCache>
                <c:formatCode>General</c:formatCode>
                <c:ptCount val="4"/>
                <c:pt idx="0">
                  <c:v>18.39166666666668</c:v>
                </c:pt>
                <c:pt idx="1">
                  <c:v>50.862500000000011</c:v>
                </c:pt>
                <c:pt idx="2">
                  <c:v>29.885000000000016</c:v>
                </c:pt>
                <c:pt idx="3">
                  <c:v>35.920000000000016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81-46C9-93E2-08859EB27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799512"/>
        <c:axId val="613790656"/>
      </c:scatterChart>
      <c:valAx>
        <c:axId val="613799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3790656"/>
        <c:crosses val="autoZero"/>
        <c:crossBetween val="midCat"/>
      </c:valAx>
      <c:valAx>
        <c:axId val="6137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3799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(dat=2,k=1,str=1)'!$E$2:$E$8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'Cent VS Dist (dat=2,k=1,str=1)'!$H$2:$H$8</c:f>
              <c:numCache>
                <c:formatCode>General</c:formatCode>
                <c:ptCount val="7"/>
                <c:pt idx="0">
                  <c:v>9.4033333333333218</c:v>
                </c:pt>
                <c:pt idx="1">
                  <c:v>8.713333333333324</c:v>
                </c:pt>
                <c:pt idx="2">
                  <c:v>8.5866666666666589</c:v>
                </c:pt>
                <c:pt idx="3">
                  <c:v>7.8066666666666578</c:v>
                </c:pt>
                <c:pt idx="4">
                  <c:v>8.9533333333333331</c:v>
                </c:pt>
                <c:pt idx="5">
                  <c:v>7.4466666666666654</c:v>
                </c:pt>
                <c:pt idx="6">
                  <c:v>6.9799999999999969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35-485A-9AF0-EC0255287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380232"/>
        <c:axId val="525384824"/>
      </c:scatterChart>
      <c:valAx>
        <c:axId val="52538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5384824"/>
        <c:crosses val="autoZero"/>
        <c:crossBetween val="midCat"/>
      </c:valAx>
      <c:valAx>
        <c:axId val="52538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5380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(dat=2,k=1,str=1)'!$E$9:$E$12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(dat=2,k=1,str=1)'!$H$9:$H$12</c:f>
              <c:numCache>
                <c:formatCode>General</c:formatCode>
                <c:ptCount val="4"/>
                <c:pt idx="0">
                  <c:v>8.9433333333333351</c:v>
                </c:pt>
                <c:pt idx="1">
                  <c:v>9.9266666666666552</c:v>
                </c:pt>
                <c:pt idx="2">
                  <c:v>7.6299999999999955</c:v>
                </c:pt>
                <c:pt idx="3">
                  <c:v>6.6166666666666529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D1-4D89-B05A-1A12A7DF9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802464"/>
        <c:axId val="613802792"/>
      </c:scatterChart>
      <c:valAx>
        <c:axId val="61380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3802792"/>
        <c:crosses val="autoZero"/>
        <c:crossBetween val="midCat"/>
      </c:valAx>
      <c:valAx>
        <c:axId val="61380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380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(dat=2,k=1,str=1)'!$E$13:$E$16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(dat=2,k=1,str=1)'!$H$13:$H$16</c:f>
              <c:numCache>
                <c:formatCode>General</c:formatCode>
                <c:ptCount val="4"/>
                <c:pt idx="0">
                  <c:v>12.303333333333335</c:v>
                </c:pt>
                <c:pt idx="1">
                  <c:v>7.5733333333333377</c:v>
                </c:pt>
                <c:pt idx="2">
                  <c:v>6.5933333333333337</c:v>
                </c:pt>
                <c:pt idx="3">
                  <c:v>6.3133333333333326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CD-47F5-B936-2E988DC22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763760"/>
        <c:axId val="613767368"/>
      </c:scatterChart>
      <c:valAx>
        <c:axId val="61376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3767368"/>
        <c:crosses val="autoZero"/>
        <c:crossBetween val="midCat"/>
      </c:valAx>
      <c:valAx>
        <c:axId val="61376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376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(dat=2,k=1,str=1)'!$E$17:$E$20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(dat=2,k=1,str=1)'!$H$17:$H$20</c:f>
              <c:numCache>
                <c:formatCode>General</c:formatCode>
                <c:ptCount val="4"/>
                <c:pt idx="0">
                  <c:v>22.940000000000005</c:v>
                </c:pt>
                <c:pt idx="1">
                  <c:v>11.833333333333329</c:v>
                </c:pt>
                <c:pt idx="2">
                  <c:v>8.0600000000000023</c:v>
                </c:pt>
                <c:pt idx="3">
                  <c:v>6.5866666666666589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EB-4E0F-9CDC-37558D1B8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266672"/>
        <c:axId val="233264376"/>
      </c:scatterChart>
      <c:valAx>
        <c:axId val="23326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33264376"/>
        <c:crosses val="autoZero"/>
        <c:crossBetween val="midCat"/>
      </c:valAx>
      <c:valAx>
        <c:axId val="23326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3326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(dat=2,k=1,str=1)'!$E$21:$E$24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(dat=2,k=1,str=1)'!$H$21:$H$24</c:f>
              <c:numCache>
                <c:formatCode>General</c:formatCode>
                <c:ptCount val="4"/>
                <c:pt idx="0">
                  <c:v>11.666666666666664</c:v>
                </c:pt>
                <c:pt idx="1">
                  <c:v>6.663333333333334</c:v>
                </c:pt>
                <c:pt idx="2">
                  <c:v>7.606666666666662</c:v>
                </c:pt>
                <c:pt idx="3">
                  <c:v>6.86666666666666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32-479F-90D4-3C5832D47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756872"/>
        <c:axId val="613757200"/>
      </c:scatterChart>
      <c:valAx>
        <c:axId val="61375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3757200"/>
        <c:crosses val="autoZero"/>
        <c:crossBetween val="midCat"/>
      </c:valAx>
      <c:valAx>
        <c:axId val="61375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375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splitting methods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Centralized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(dat=2,k=1,str=1)'!$E$2:$E$8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'Cent VS Dist (dat=2,k=1,str=1)'!$H$2:$H$8</c:f>
              <c:numCache>
                <c:formatCode>General</c:formatCode>
                <c:ptCount val="7"/>
                <c:pt idx="0">
                  <c:v>9.4033333333333218</c:v>
                </c:pt>
                <c:pt idx="1">
                  <c:v>8.713333333333324</c:v>
                </c:pt>
                <c:pt idx="2">
                  <c:v>8.5866666666666589</c:v>
                </c:pt>
                <c:pt idx="3">
                  <c:v>7.8066666666666578</c:v>
                </c:pt>
                <c:pt idx="4">
                  <c:v>8.9533333333333331</c:v>
                </c:pt>
                <c:pt idx="5">
                  <c:v>7.4466666666666654</c:v>
                </c:pt>
                <c:pt idx="6">
                  <c:v>6.9799999999999969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CA25-4BA5-B351-C5C9EC045396}"/>
            </c:ext>
          </c:extLst>
        </c:ser>
        <c:ser>
          <c:idx val="2"/>
          <c:order val="1"/>
          <c:tx>
            <c:v>Equal-sized (Distributed)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(dat=2,k=1,str=1)'!$E$9:$E$12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(dat=2,k=1,str=1)'!$H$9:$H$12</c:f>
              <c:numCache>
                <c:formatCode>General</c:formatCode>
                <c:ptCount val="4"/>
                <c:pt idx="0">
                  <c:v>8.9433333333333351</c:v>
                </c:pt>
                <c:pt idx="1">
                  <c:v>9.9266666666666552</c:v>
                </c:pt>
                <c:pt idx="2">
                  <c:v>7.6299999999999955</c:v>
                </c:pt>
                <c:pt idx="3">
                  <c:v>6.6166666666666529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CA25-4BA5-B351-C5C9EC045396}"/>
            </c:ext>
          </c:extLst>
        </c:ser>
        <c:ser>
          <c:idx val="3"/>
          <c:order val="2"/>
          <c:tx>
            <c:v>Random-sized (Distributed)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(dat=2,k=1,str=1)'!$E$13:$E$16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(dat=2,k=1,str=1)'!$H$13:$H$16</c:f>
              <c:numCache>
                <c:formatCode>General</c:formatCode>
                <c:ptCount val="4"/>
                <c:pt idx="0">
                  <c:v>12.303333333333335</c:v>
                </c:pt>
                <c:pt idx="1">
                  <c:v>7.5733333333333377</c:v>
                </c:pt>
                <c:pt idx="2">
                  <c:v>6.5933333333333337</c:v>
                </c:pt>
                <c:pt idx="3">
                  <c:v>6.3133333333333326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CA25-4BA5-B351-C5C9EC045396}"/>
            </c:ext>
          </c:extLst>
        </c:ser>
        <c:ser>
          <c:idx val="4"/>
          <c:order val="3"/>
          <c:tx>
            <c:v>Split by Class (Distributed)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(dat=2,k=1,str=1)'!$E$17:$E$20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(dat=2,k=1,str=1)'!$H$17:$H$20</c:f>
              <c:numCache>
                <c:formatCode>General</c:formatCode>
                <c:ptCount val="4"/>
                <c:pt idx="0">
                  <c:v>22.940000000000005</c:v>
                </c:pt>
                <c:pt idx="1">
                  <c:v>11.833333333333329</c:v>
                </c:pt>
                <c:pt idx="2">
                  <c:v>8.0600000000000023</c:v>
                </c:pt>
                <c:pt idx="3">
                  <c:v>6.5866666666666589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CA25-4BA5-B351-C5C9EC045396}"/>
            </c:ext>
          </c:extLst>
        </c:ser>
        <c:ser>
          <c:idx val="0"/>
          <c:order val="4"/>
          <c:tx>
            <c:v>Split by random attribute (Distributed)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(dat=2,k=1,str=1)'!$E$21:$E$24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(dat=2,k=1,str=1)'!$H$21:$H$24</c:f>
              <c:numCache>
                <c:formatCode>General</c:formatCode>
                <c:ptCount val="4"/>
                <c:pt idx="0">
                  <c:v>11.666666666666664</c:v>
                </c:pt>
                <c:pt idx="1">
                  <c:v>6.663333333333334</c:v>
                </c:pt>
                <c:pt idx="2">
                  <c:v>7.606666666666662</c:v>
                </c:pt>
                <c:pt idx="3">
                  <c:v>6.86666666666666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CA25-4BA5-B351-C5C9EC045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756872"/>
        <c:axId val="613757200"/>
      </c:scatterChart>
      <c:valAx>
        <c:axId val="61375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3757200"/>
        <c:crosses val="autoZero"/>
        <c:crossBetween val="midCat"/>
      </c:valAx>
      <c:valAx>
        <c:axId val="61375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Difference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375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(dat=2,k=1,str=2)'!$E$2:$E$8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'Cent VS Dist (dat=2,k=1,str=2)'!$H$2:$H$8</c:f>
              <c:numCache>
                <c:formatCode>General</c:formatCode>
                <c:ptCount val="7"/>
                <c:pt idx="0">
                  <c:v>18.706666666666663</c:v>
                </c:pt>
                <c:pt idx="1">
                  <c:v>12.776666666666657</c:v>
                </c:pt>
                <c:pt idx="2">
                  <c:v>9.0899999999999892</c:v>
                </c:pt>
                <c:pt idx="3">
                  <c:v>8.6566666666666521</c:v>
                </c:pt>
                <c:pt idx="4">
                  <c:v>10.566666666666663</c:v>
                </c:pt>
                <c:pt idx="5">
                  <c:v>8.0533333333333275</c:v>
                </c:pt>
                <c:pt idx="6">
                  <c:v>7.6866666666666532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D1-4BD0-8E04-6FDD679F4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035304"/>
        <c:axId val="573034648"/>
      </c:scatterChart>
      <c:valAx>
        <c:axId val="5730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3034648"/>
        <c:crosses val="autoZero"/>
        <c:crossBetween val="midCat"/>
      </c:valAx>
      <c:valAx>
        <c:axId val="57303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3035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(dat=2,k=1,str=2)'!$E$9:$E$14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'Cent VS Dist (dat=2,k=1,str=2)'!$H$9:$H$14</c:f>
              <c:numCache>
                <c:formatCode>General</c:formatCode>
                <c:ptCount val="6"/>
                <c:pt idx="0">
                  <c:v>25.183333333333334</c:v>
                </c:pt>
                <c:pt idx="1">
                  <c:v>8.1633333333333269</c:v>
                </c:pt>
                <c:pt idx="2">
                  <c:v>6.856666666666662</c:v>
                </c:pt>
                <c:pt idx="3">
                  <c:v>6.8666666666666742</c:v>
                </c:pt>
                <c:pt idx="4">
                  <c:v>6.8666666666666742</c:v>
                </c:pt>
                <c:pt idx="5">
                  <c:v>7.123333333333342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0A-4BDA-8F97-9726B0496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041536"/>
        <c:axId val="573045472"/>
      </c:scatterChart>
      <c:valAx>
        <c:axId val="57304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3045472"/>
        <c:crosses val="autoZero"/>
        <c:crossBetween val="midCat"/>
      </c:valAx>
      <c:valAx>
        <c:axId val="5730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304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(dat=2,k=1,str=2)'!$E$15:$E$20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'Cent VS Dist (dat=2,k=1,str=2)'!$H$15:$H$20</c:f>
              <c:numCache>
                <c:formatCode>General</c:formatCode>
                <c:ptCount val="6"/>
                <c:pt idx="0">
                  <c:v>15.96</c:v>
                </c:pt>
                <c:pt idx="1">
                  <c:v>7.7133333333333383</c:v>
                </c:pt>
                <c:pt idx="2">
                  <c:v>6.2666666666666657</c:v>
                </c:pt>
                <c:pt idx="3">
                  <c:v>7.9200000000000017</c:v>
                </c:pt>
                <c:pt idx="4">
                  <c:v>7.9200000000000017</c:v>
                </c:pt>
                <c:pt idx="5">
                  <c:v>6.1000000000000014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B3-448D-84E6-960BCD0C2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259456"/>
        <c:axId val="233254864"/>
      </c:scatterChart>
      <c:valAx>
        <c:axId val="23325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33254864"/>
        <c:crosses val="autoZero"/>
        <c:crossBetween val="midCat"/>
      </c:valAx>
      <c:valAx>
        <c:axId val="23325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3325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'KL_Div Dataset 2'!$E$2:$E$7</c:f>
              <c:numCache>
                <c:formatCode>General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'KL_Div Dataset 2'!$F$2:$F$7</c:f>
              <c:numCache>
                <c:formatCode>General</c:formatCode>
                <c:ptCount val="6"/>
                <c:pt idx="0">
                  <c:v>10.358669727736499</c:v>
                </c:pt>
                <c:pt idx="1">
                  <c:v>3.78645274339152</c:v>
                </c:pt>
                <c:pt idx="2">
                  <c:v>1.3303875944319701</c:v>
                </c:pt>
                <c:pt idx="3">
                  <c:v>0.57232394359606897</c:v>
                </c:pt>
                <c:pt idx="4">
                  <c:v>0.13174263043272799</c:v>
                </c:pt>
                <c:pt idx="5">
                  <c:v>5.0549770742335701E-2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BF-495B-BBD5-025747447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371592"/>
        <c:axId val="590365360"/>
      </c:scatterChart>
      <c:valAx>
        <c:axId val="59037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90365360"/>
        <c:crosses val="autoZero"/>
        <c:crossBetween val="midCat"/>
      </c:valAx>
      <c:valAx>
        <c:axId val="5903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9037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(dat=2,k=1,str=2)'!$E$21:$E$26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'Cent VS Dist (dat=2,k=1,str=2)'!$H$21:$H$26</c:f>
              <c:numCache>
                <c:formatCode>General</c:formatCode>
                <c:ptCount val="6"/>
                <c:pt idx="0">
                  <c:v>37.159999999999997</c:v>
                </c:pt>
                <c:pt idx="1">
                  <c:v>12.549999999999997</c:v>
                </c:pt>
                <c:pt idx="2">
                  <c:v>6.8766666666666652</c:v>
                </c:pt>
                <c:pt idx="3">
                  <c:v>8.7099999999999937</c:v>
                </c:pt>
                <c:pt idx="4">
                  <c:v>8.7099999999999937</c:v>
                </c:pt>
                <c:pt idx="5">
                  <c:v>7.2266666666666666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97-4B71-83C9-B7DB0CBDD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545080"/>
        <c:axId val="428546392"/>
      </c:scatterChart>
      <c:valAx>
        <c:axId val="42854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28546392"/>
        <c:crosses val="autoZero"/>
        <c:crossBetween val="midCat"/>
      </c:valAx>
      <c:valAx>
        <c:axId val="42854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28545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(dat=2,k=1,str=2)'!$E$27:$E$32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'Cent VS Dist (dat=2,k=1,str=2)'!$H$27:$H$32</c:f>
              <c:numCache>
                <c:formatCode>General</c:formatCode>
                <c:ptCount val="6"/>
                <c:pt idx="0">
                  <c:v>32.14</c:v>
                </c:pt>
                <c:pt idx="1">
                  <c:v>7.3933333333333309</c:v>
                </c:pt>
                <c:pt idx="2">
                  <c:v>7.8433333333333408</c:v>
                </c:pt>
                <c:pt idx="3">
                  <c:v>7.2966666666666669</c:v>
                </c:pt>
                <c:pt idx="4">
                  <c:v>7.2966666666666669</c:v>
                </c:pt>
                <c:pt idx="5">
                  <c:v>6.2433333333333394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C6-4840-8DC2-6F0591030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044488"/>
        <c:axId val="510215856"/>
      </c:scatterChart>
      <c:valAx>
        <c:axId val="57304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0215856"/>
        <c:crosses val="autoZero"/>
        <c:crossBetween val="midCat"/>
      </c:valAx>
      <c:valAx>
        <c:axId val="51021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304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splitting methods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Centralized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(dat=2,k=1,str=2)'!$E$2:$E$8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'Cent VS Dist (dat=2,k=1,str=2)'!$H$2:$H$8</c:f>
              <c:numCache>
                <c:formatCode>General</c:formatCode>
                <c:ptCount val="7"/>
                <c:pt idx="0">
                  <c:v>18.706666666666663</c:v>
                </c:pt>
                <c:pt idx="1">
                  <c:v>12.776666666666657</c:v>
                </c:pt>
                <c:pt idx="2">
                  <c:v>9.0899999999999892</c:v>
                </c:pt>
                <c:pt idx="3">
                  <c:v>8.6566666666666521</c:v>
                </c:pt>
                <c:pt idx="4">
                  <c:v>10.566666666666663</c:v>
                </c:pt>
                <c:pt idx="5">
                  <c:v>8.0533333333333275</c:v>
                </c:pt>
                <c:pt idx="6">
                  <c:v>7.6866666666666532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5C3-43C9-B4D6-F48C989A11C4}"/>
            </c:ext>
          </c:extLst>
        </c:ser>
        <c:ser>
          <c:idx val="2"/>
          <c:order val="1"/>
          <c:tx>
            <c:v>Equal-sized (Distributed)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(dat=2,k=1,str=2)'!$E$9:$E$14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'Cent VS Dist (dat=2,k=1,str=2)'!$H$9:$H$14</c:f>
              <c:numCache>
                <c:formatCode>General</c:formatCode>
                <c:ptCount val="6"/>
                <c:pt idx="0">
                  <c:v>25.183333333333334</c:v>
                </c:pt>
                <c:pt idx="1">
                  <c:v>8.1633333333333269</c:v>
                </c:pt>
                <c:pt idx="2">
                  <c:v>6.856666666666662</c:v>
                </c:pt>
                <c:pt idx="3">
                  <c:v>6.8666666666666742</c:v>
                </c:pt>
                <c:pt idx="4">
                  <c:v>6.8666666666666742</c:v>
                </c:pt>
                <c:pt idx="5">
                  <c:v>7.123333333333342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5C3-43C9-B4D6-F48C989A11C4}"/>
            </c:ext>
          </c:extLst>
        </c:ser>
        <c:ser>
          <c:idx val="3"/>
          <c:order val="2"/>
          <c:tx>
            <c:v>Random-sized (Distrbuted)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(dat=2,k=1,str=2)'!$E$15:$E$20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'Cent VS Dist (dat=2,k=1,str=2)'!$H$15:$H$20</c:f>
              <c:numCache>
                <c:formatCode>General</c:formatCode>
                <c:ptCount val="6"/>
                <c:pt idx="0">
                  <c:v>15.96</c:v>
                </c:pt>
                <c:pt idx="1">
                  <c:v>7.7133333333333383</c:v>
                </c:pt>
                <c:pt idx="2">
                  <c:v>6.2666666666666657</c:v>
                </c:pt>
                <c:pt idx="3">
                  <c:v>7.9200000000000017</c:v>
                </c:pt>
                <c:pt idx="4">
                  <c:v>7.9200000000000017</c:v>
                </c:pt>
                <c:pt idx="5">
                  <c:v>6.1000000000000014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5C3-43C9-B4D6-F48C989A11C4}"/>
            </c:ext>
          </c:extLst>
        </c:ser>
        <c:ser>
          <c:idx val="4"/>
          <c:order val="3"/>
          <c:tx>
            <c:v>Split by Class (Distributed)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(dat=2,k=1,str=2)'!$E$21:$E$26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'Cent VS Dist (dat=2,k=1,str=2)'!$H$21:$H$26</c:f>
              <c:numCache>
                <c:formatCode>General</c:formatCode>
                <c:ptCount val="6"/>
                <c:pt idx="0">
                  <c:v>37.159999999999997</c:v>
                </c:pt>
                <c:pt idx="1">
                  <c:v>12.549999999999997</c:v>
                </c:pt>
                <c:pt idx="2">
                  <c:v>6.8766666666666652</c:v>
                </c:pt>
                <c:pt idx="3">
                  <c:v>8.7099999999999937</c:v>
                </c:pt>
                <c:pt idx="4">
                  <c:v>8.7099999999999937</c:v>
                </c:pt>
                <c:pt idx="5">
                  <c:v>7.2266666666666666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D5C3-43C9-B4D6-F48C989A11C4}"/>
            </c:ext>
          </c:extLst>
        </c:ser>
        <c:ser>
          <c:idx val="0"/>
          <c:order val="4"/>
          <c:tx>
            <c:v>Split by random attribute (Distributed)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(dat=2,k=1,str=2)'!$E$27:$E$32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'Cent VS Dist (dat=2,k=1,str=2)'!$H$27:$H$32</c:f>
              <c:numCache>
                <c:formatCode>General</c:formatCode>
                <c:ptCount val="6"/>
                <c:pt idx="0">
                  <c:v>32.14</c:v>
                </c:pt>
                <c:pt idx="1">
                  <c:v>7.3933333333333309</c:v>
                </c:pt>
                <c:pt idx="2">
                  <c:v>7.8433333333333408</c:v>
                </c:pt>
                <c:pt idx="3">
                  <c:v>7.2966666666666669</c:v>
                </c:pt>
                <c:pt idx="4">
                  <c:v>7.2966666666666669</c:v>
                </c:pt>
                <c:pt idx="5">
                  <c:v>6.2433333333333394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5C3-43C9-B4D6-F48C989A1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044488"/>
        <c:axId val="510215856"/>
      </c:scatterChart>
      <c:valAx>
        <c:axId val="57304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0215856"/>
        <c:crosses val="autoZero"/>
        <c:crossBetween val="midCat"/>
      </c:valAx>
      <c:valAx>
        <c:axId val="51021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Difference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3044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(dat=2,k=1,str=3)'!$E$2:$E$8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'Cent VS Dist (dat=2,k=1,str=3)'!$H$2:$H$8</c:f>
              <c:numCache>
                <c:formatCode>General</c:formatCode>
                <c:ptCount val="7"/>
                <c:pt idx="0">
                  <c:v>34.36333333333333</c:v>
                </c:pt>
                <c:pt idx="1">
                  <c:v>47.766666666666659</c:v>
                </c:pt>
                <c:pt idx="2">
                  <c:v>28.729999999999993</c:v>
                </c:pt>
                <c:pt idx="3">
                  <c:v>29.703333333333326</c:v>
                </c:pt>
                <c:pt idx="4">
                  <c:v>15.836666666666659</c:v>
                </c:pt>
                <c:pt idx="5">
                  <c:v>14.11666666666666</c:v>
                </c:pt>
                <c:pt idx="6">
                  <c:v>10.646666666666654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6D-4F05-ABD6-41219545E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378264"/>
        <c:axId val="525368424"/>
      </c:scatterChart>
      <c:valAx>
        <c:axId val="525378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5368424"/>
        <c:crosses val="autoZero"/>
        <c:crossBetween val="midCat"/>
      </c:valAx>
      <c:valAx>
        <c:axId val="52536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537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(dat=2,k=1,str=3)'!$E$9:$E$12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(dat=2,k=1,str=3)'!$H$9:$H$12</c:f>
              <c:numCache>
                <c:formatCode>General</c:formatCode>
                <c:ptCount val="4"/>
                <c:pt idx="0">
                  <c:v>36.666666666666664</c:v>
                </c:pt>
                <c:pt idx="1">
                  <c:v>37.11666666666666</c:v>
                </c:pt>
                <c:pt idx="2">
                  <c:v>20.283333333333331</c:v>
                </c:pt>
                <c:pt idx="3">
                  <c:v>8.9733333333333363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B4-41B1-8F71-D003A919D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992336"/>
        <c:axId val="572989712"/>
      </c:scatterChart>
      <c:valAx>
        <c:axId val="57299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2989712"/>
        <c:crosses val="autoZero"/>
        <c:crossBetween val="midCat"/>
      </c:valAx>
      <c:valAx>
        <c:axId val="57298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299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(dat=2,k=1,str=3)'!$E$13:$E$16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(dat=2,k=1,str=3)'!$H$13:$H$16</c:f>
              <c:numCache>
                <c:formatCode>General</c:formatCode>
                <c:ptCount val="4"/>
                <c:pt idx="0">
                  <c:v>42.919999999999995</c:v>
                </c:pt>
                <c:pt idx="1">
                  <c:v>31.753333333333334</c:v>
                </c:pt>
                <c:pt idx="2">
                  <c:v>23.926666666666669</c:v>
                </c:pt>
                <c:pt idx="3">
                  <c:v>9.0899999999999892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C3-4568-AD04-5E9FB3FE3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789344"/>
        <c:axId val="613786392"/>
      </c:scatterChart>
      <c:valAx>
        <c:axId val="61378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3786392"/>
        <c:crosses val="autoZero"/>
        <c:crossBetween val="midCat"/>
      </c:valAx>
      <c:valAx>
        <c:axId val="61378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378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(dat=2,k=1,str=3)'!$E$17:$E$20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(dat=2,k=1,str=3)'!$H$17:$H$20</c:f>
              <c:numCache>
                <c:formatCode>General</c:formatCode>
                <c:ptCount val="4"/>
                <c:pt idx="0">
                  <c:v>44.326666666666668</c:v>
                </c:pt>
                <c:pt idx="1">
                  <c:v>29.52</c:v>
                </c:pt>
                <c:pt idx="2">
                  <c:v>16.413333333333334</c:v>
                </c:pt>
                <c:pt idx="3">
                  <c:v>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AD-4B19-800C-995B5EF88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808368"/>
        <c:axId val="613749328"/>
      </c:scatterChart>
      <c:valAx>
        <c:axId val="61380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3749328"/>
        <c:crosses val="autoZero"/>
        <c:crossBetween val="midCat"/>
      </c:valAx>
      <c:valAx>
        <c:axId val="6137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380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(dat=2,k=1,str=3)'!$E$21:$E$24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(dat=2,k=1,str=3)'!$H$21:$H$24</c:f>
              <c:numCache>
                <c:formatCode>General</c:formatCode>
                <c:ptCount val="4"/>
                <c:pt idx="0">
                  <c:v>36.459999999999994</c:v>
                </c:pt>
                <c:pt idx="1">
                  <c:v>25.786666666666665</c:v>
                </c:pt>
                <c:pt idx="2">
                  <c:v>20.426666666666662</c:v>
                </c:pt>
                <c:pt idx="3">
                  <c:v>7.7733333333333263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4F-43C5-ADF3-B57540991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28704"/>
        <c:axId val="672927720"/>
      </c:scatterChart>
      <c:valAx>
        <c:axId val="67292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2927720"/>
        <c:crosses val="autoZero"/>
        <c:crossBetween val="midCat"/>
      </c:valAx>
      <c:valAx>
        <c:axId val="67292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292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splitting</a:t>
            </a:r>
            <a:r>
              <a:rPr lang="en-US" baseline="0"/>
              <a:t> methods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Centralized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(dat=2,k=1,str=3)'!$E$2:$E$8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'Cent VS Dist (dat=2,k=1,str=3)'!$H$2:$H$8</c:f>
              <c:numCache>
                <c:formatCode>General</c:formatCode>
                <c:ptCount val="7"/>
                <c:pt idx="0">
                  <c:v>34.36333333333333</c:v>
                </c:pt>
                <c:pt idx="1">
                  <c:v>47.766666666666659</c:v>
                </c:pt>
                <c:pt idx="2">
                  <c:v>28.729999999999993</c:v>
                </c:pt>
                <c:pt idx="3">
                  <c:v>29.703333333333326</c:v>
                </c:pt>
                <c:pt idx="4">
                  <c:v>15.836666666666659</c:v>
                </c:pt>
                <c:pt idx="5">
                  <c:v>14.11666666666666</c:v>
                </c:pt>
                <c:pt idx="6">
                  <c:v>10.646666666666654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CB2-40AD-BC06-88417BE69B0B}"/>
            </c:ext>
          </c:extLst>
        </c:ser>
        <c:ser>
          <c:idx val="2"/>
          <c:order val="1"/>
          <c:tx>
            <c:v>Equal-sized (Distributed)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(dat=2,k=1,str=3)'!$E$9:$E$12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(dat=2,k=1,str=3)'!$H$9:$H$12</c:f>
              <c:numCache>
                <c:formatCode>General</c:formatCode>
                <c:ptCount val="4"/>
                <c:pt idx="0">
                  <c:v>36.666666666666664</c:v>
                </c:pt>
                <c:pt idx="1">
                  <c:v>37.11666666666666</c:v>
                </c:pt>
                <c:pt idx="2">
                  <c:v>20.283333333333331</c:v>
                </c:pt>
                <c:pt idx="3">
                  <c:v>8.9733333333333363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CB2-40AD-BC06-88417BE69B0B}"/>
            </c:ext>
          </c:extLst>
        </c:ser>
        <c:ser>
          <c:idx val="3"/>
          <c:order val="2"/>
          <c:tx>
            <c:v>Random-sized (Distributed)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(dat=2,k=1,str=3)'!$E$13:$E$16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(dat=2,k=1,str=3)'!$H$13:$H$16</c:f>
              <c:numCache>
                <c:formatCode>General</c:formatCode>
                <c:ptCount val="4"/>
                <c:pt idx="0">
                  <c:v>42.919999999999995</c:v>
                </c:pt>
                <c:pt idx="1">
                  <c:v>31.753333333333334</c:v>
                </c:pt>
                <c:pt idx="2">
                  <c:v>23.926666666666669</c:v>
                </c:pt>
                <c:pt idx="3">
                  <c:v>9.0899999999999892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CB2-40AD-BC06-88417BE69B0B}"/>
            </c:ext>
          </c:extLst>
        </c:ser>
        <c:ser>
          <c:idx val="4"/>
          <c:order val="3"/>
          <c:tx>
            <c:v>Split by Class (Dstributed)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(dat=2,k=1,str=3)'!$E$17:$E$20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(dat=2,k=1,str=3)'!$H$17:$H$20</c:f>
              <c:numCache>
                <c:formatCode>General</c:formatCode>
                <c:ptCount val="4"/>
                <c:pt idx="0">
                  <c:v>44.326666666666668</c:v>
                </c:pt>
                <c:pt idx="1">
                  <c:v>29.52</c:v>
                </c:pt>
                <c:pt idx="2">
                  <c:v>16.413333333333334</c:v>
                </c:pt>
                <c:pt idx="3">
                  <c:v>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CB2-40AD-BC06-88417BE69B0B}"/>
            </c:ext>
          </c:extLst>
        </c:ser>
        <c:ser>
          <c:idx val="0"/>
          <c:order val="4"/>
          <c:tx>
            <c:v>Split by random attribute (Distributed)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(dat=2,k=1,str=3)'!$E$21:$E$24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(dat=2,k=1,str=3)'!$H$21:$H$24</c:f>
              <c:numCache>
                <c:formatCode>General</c:formatCode>
                <c:ptCount val="4"/>
                <c:pt idx="0">
                  <c:v>36.459999999999994</c:v>
                </c:pt>
                <c:pt idx="1">
                  <c:v>25.786666666666665</c:v>
                </c:pt>
                <c:pt idx="2">
                  <c:v>20.426666666666662</c:v>
                </c:pt>
                <c:pt idx="3">
                  <c:v>7.7733333333333263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CB2-40AD-BC06-88417BE69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28704"/>
        <c:axId val="672927720"/>
      </c:scatterChart>
      <c:valAx>
        <c:axId val="67292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2927720"/>
        <c:crosses val="autoZero"/>
        <c:crossBetween val="midCat"/>
      </c:valAx>
      <c:valAx>
        <c:axId val="67292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Difference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292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6708333333333336"/>
          <c:w val="0.88707874015748034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(dat=2,k=2,str=1)'!$E$2:$E$8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'Cent VS Dist (dat=2,k=2,str=1)'!$H$2:$H$8</c:f>
              <c:numCache>
                <c:formatCode>General</c:formatCode>
                <c:ptCount val="7"/>
                <c:pt idx="0">
                  <c:v>14.59333333333332</c:v>
                </c:pt>
                <c:pt idx="1">
                  <c:v>12.179999999999993</c:v>
                </c:pt>
                <c:pt idx="2">
                  <c:v>7.0733333333333235</c:v>
                </c:pt>
                <c:pt idx="3">
                  <c:v>6.7133333333333383</c:v>
                </c:pt>
                <c:pt idx="4">
                  <c:v>5.3599999999999994</c:v>
                </c:pt>
                <c:pt idx="5">
                  <c:v>5.4833333333333201</c:v>
                </c:pt>
                <c:pt idx="6">
                  <c:v>4.8799999999999955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77-4325-A96B-815B45A07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55600"/>
        <c:axId val="672965112"/>
      </c:scatterChart>
      <c:valAx>
        <c:axId val="6729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2965112"/>
        <c:crosses val="autoZero"/>
        <c:crossBetween val="midCat"/>
      </c:valAx>
      <c:valAx>
        <c:axId val="67296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295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'KL_Div Dataset 2'!$E$8:$E$13</c:f>
              <c:numCache>
                <c:formatCode>General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'KL_Div Dataset 2'!$F$8:$F$13</c:f>
              <c:numCache>
                <c:formatCode>General</c:formatCode>
                <c:ptCount val="6"/>
                <c:pt idx="0">
                  <c:v>29.103245631622901</c:v>
                </c:pt>
                <c:pt idx="1">
                  <c:v>16.1553965322186</c:v>
                </c:pt>
                <c:pt idx="2">
                  <c:v>8.3555382603727093</c:v>
                </c:pt>
                <c:pt idx="3">
                  <c:v>3.5507558228757401</c:v>
                </c:pt>
                <c:pt idx="4">
                  <c:v>0.97135858850800305</c:v>
                </c:pt>
                <c:pt idx="5">
                  <c:v>0.36410835270422998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5A-4B7B-AADF-8AA353EA1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89224"/>
        <c:axId val="524694800"/>
      </c:scatterChart>
      <c:valAx>
        <c:axId val="52468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4694800"/>
        <c:crosses val="autoZero"/>
        <c:crossBetween val="midCat"/>
      </c:valAx>
      <c:valAx>
        <c:axId val="5246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4689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(dat=2,k=2,str=1)'!$E$9:$E$13</c:f>
              <c:numCache>
                <c:formatCode>General</c:formatCode>
                <c:ptCount val="5"/>
                <c:pt idx="0">
                  <c:v>0.02</c:v>
                </c:pt>
                <c:pt idx="1">
                  <c:v>0.02</c:v>
                </c:pt>
                <c:pt idx="2">
                  <c:v>0.1</c:v>
                </c:pt>
                <c:pt idx="3">
                  <c:v>0.2</c:v>
                </c:pt>
                <c:pt idx="4">
                  <c:v>1</c:v>
                </c:pt>
              </c:numCache>
            </c:numRef>
          </c:xVal>
          <c:yVal>
            <c:numRef>
              <c:f>'Cent VS Dist (dat=2,k=2,str=1)'!$H$9:$H$13</c:f>
              <c:numCache>
                <c:formatCode>General</c:formatCode>
                <c:ptCount val="5"/>
                <c:pt idx="0">
                  <c:v>19.696666666666665</c:v>
                </c:pt>
                <c:pt idx="1">
                  <c:v>19.696666666666665</c:v>
                </c:pt>
                <c:pt idx="2">
                  <c:v>8.7066666666666634</c:v>
                </c:pt>
                <c:pt idx="3">
                  <c:v>9.4666666666666757</c:v>
                </c:pt>
                <c:pt idx="4">
                  <c:v>5.5433333333333294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5C-423D-88B4-F29ACB86B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59864"/>
        <c:axId val="672969376"/>
      </c:scatterChart>
      <c:valAx>
        <c:axId val="67295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2969376"/>
        <c:crosses val="autoZero"/>
        <c:crossBetween val="midCat"/>
      </c:valAx>
      <c:valAx>
        <c:axId val="6729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295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(dat=2,k=2,str=1)'!$E$14:$E$18</c:f>
              <c:numCache>
                <c:formatCode>General</c:formatCode>
                <c:ptCount val="5"/>
                <c:pt idx="0">
                  <c:v>0.02</c:v>
                </c:pt>
                <c:pt idx="1">
                  <c:v>0.02</c:v>
                </c:pt>
                <c:pt idx="2">
                  <c:v>0.1</c:v>
                </c:pt>
                <c:pt idx="3">
                  <c:v>0.2</c:v>
                </c:pt>
                <c:pt idx="4">
                  <c:v>1</c:v>
                </c:pt>
              </c:numCache>
            </c:numRef>
          </c:xVal>
          <c:yVal>
            <c:numRef>
              <c:f>'Cent VS Dist (dat=2,k=2,str=1)'!$H$14:$H$18</c:f>
              <c:numCache>
                <c:formatCode>General</c:formatCode>
                <c:ptCount val="5"/>
                <c:pt idx="0">
                  <c:v>17.846666666666671</c:v>
                </c:pt>
                <c:pt idx="1">
                  <c:v>17.846666666666671</c:v>
                </c:pt>
                <c:pt idx="2">
                  <c:v>26.74</c:v>
                </c:pt>
                <c:pt idx="3">
                  <c:v>5.7633333333333354</c:v>
                </c:pt>
                <c:pt idx="4">
                  <c:v>4.06666666666667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D4-42C2-A491-FFBE4FD08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66096"/>
        <c:axId val="672981512"/>
      </c:scatterChart>
      <c:valAx>
        <c:axId val="67296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2981512"/>
        <c:crosses val="autoZero"/>
        <c:crossBetween val="midCat"/>
      </c:valAx>
      <c:valAx>
        <c:axId val="67298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296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(dat=2,k=2,str=1)'!$E$19:$E$22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(dat=2,k=2,str=1)'!$H$19:$H$22</c:f>
              <c:numCache>
                <c:formatCode>General</c:formatCode>
                <c:ptCount val="4"/>
                <c:pt idx="0">
                  <c:v>22.846666666666668</c:v>
                </c:pt>
                <c:pt idx="1">
                  <c:v>32.856666666666669</c:v>
                </c:pt>
                <c:pt idx="2">
                  <c:v>9.9466666666666654</c:v>
                </c:pt>
                <c:pt idx="3">
                  <c:v>6.4266666666666623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AE-4CFE-99E5-83FA59E84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009064"/>
        <c:axId val="573010376"/>
      </c:scatterChart>
      <c:valAx>
        <c:axId val="57300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3010376"/>
        <c:crosses val="autoZero"/>
        <c:crossBetween val="midCat"/>
      </c:valAx>
      <c:valAx>
        <c:axId val="57301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3009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(dat=2,k=2,str=1)'!$E$23:$E$26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(dat=2,k=2,str=1)'!$H$23:$H$26</c:f>
              <c:numCache>
                <c:formatCode>General</c:formatCode>
                <c:ptCount val="4"/>
                <c:pt idx="0">
                  <c:v>22.116666666666664</c:v>
                </c:pt>
                <c:pt idx="1">
                  <c:v>12.68</c:v>
                </c:pt>
                <c:pt idx="2">
                  <c:v>6.7566666666666677</c:v>
                </c:pt>
                <c:pt idx="3">
                  <c:v>3.4300000000000068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CD-4FF4-B82E-5CE2F8944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988728"/>
        <c:axId val="572989384"/>
      </c:scatterChart>
      <c:valAx>
        <c:axId val="57298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2989384"/>
        <c:crosses val="autoZero"/>
        <c:crossBetween val="midCat"/>
      </c:valAx>
      <c:valAx>
        <c:axId val="57298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2988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splitting methods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Centralized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(dat=2,k=2,str=1)'!$E$2:$E$8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'Cent VS Dist (dat=2,k=2,str=1)'!$H$2:$H$8</c:f>
              <c:numCache>
                <c:formatCode>General</c:formatCode>
                <c:ptCount val="7"/>
                <c:pt idx="0">
                  <c:v>14.59333333333332</c:v>
                </c:pt>
                <c:pt idx="1">
                  <c:v>12.179999999999993</c:v>
                </c:pt>
                <c:pt idx="2">
                  <c:v>7.0733333333333235</c:v>
                </c:pt>
                <c:pt idx="3">
                  <c:v>6.7133333333333383</c:v>
                </c:pt>
                <c:pt idx="4">
                  <c:v>5.3599999999999994</c:v>
                </c:pt>
                <c:pt idx="5">
                  <c:v>5.4833333333333201</c:v>
                </c:pt>
                <c:pt idx="6">
                  <c:v>4.8799999999999955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92F-4E72-A4C1-C96E0BD4A32B}"/>
            </c:ext>
          </c:extLst>
        </c:ser>
        <c:ser>
          <c:idx val="2"/>
          <c:order val="1"/>
          <c:tx>
            <c:v>Equal-sized (Distributed)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(dat=2,k=2,str=1)'!$E$9:$E$13</c:f>
              <c:numCache>
                <c:formatCode>General</c:formatCode>
                <c:ptCount val="5"/>
                <c:pt idx="0">
                  <c:v>0.02</c:v>
                </c:pt>
                <c:pt idx="1">
                  <c:v>0.02</c:v>
                </c:pt>
                <c:pt idx="2">
                  <c:v>0.1</c:v>
                </c:pt>
                <c:pt idx="3">
                  <c:v>0.2</c:v>
                </c:pt>
                <c:pt idx="4">
                  <c:v>1</c:v>
                </c:pt>
              </c:numCache>
            </c:numRef>
          </c:xVal>
          <c:yVal>
            <c:numRef>
              <c:f>'Cent VS Dist (dat=2,k=2,str=1)'!$H$9:$H$13</c:f>
              <c:numCache>
                <c:formatCode>General</c:formatCode>
                <c:ptCount val="5"/>
                <c:pt idx="0">
                  <c:v>19.696666666666665</c:v>
                </c:pt>
                <c:pt idx="1">
                  <c:v>19.696666666666665</c:v>
                </c:pt>
                <c:pt idx="2">
                  <c:v>8.7066666666666634</c:v>
                </c:pt>
                <c:pt idx="3">
                  <c:v>9.4666666666666757</c:v>
                </c:pt>
                <c:pt idx="4">
                  <c:v>5.5433333333333294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92F-4E72-A4C1-C96E0BD4A32B}"/>
            </c:ext>
          </c:extLst>
        </c:ser>
        <c:ser>
          <c:idx val="3"/>
          <c:order val="2"/>
          <c:tx>
            <c:v>Random-sized (Distributed)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(dat=2,k=2,str=1)'!$E$14:$E$18</c:f>
              <c:numCache>
                <c:formatCode>General</c:formatCode>
                <c:ptCount val="5"/>
                <c:pt idx="0">
                  <c:v>0.02</c:v>
                </c:pt>
                <c:pt idx="1">
                  <c:v>0.02</c:v>
                </c:pt>
                <c:pt idx="2">
                  <c:v>0.1</c:v>
                </c:pt>
                <c:pt idx="3">
                  <c:v>0.2</c:v>
                </c:pt>
                <c:pt idx="4">
                  <c:v>1</c:v>
                </c:pt>
              </c:numCache>
            </c:numRef>
          </c:xVal>
          <c:yVal>
            <c:numRef>
              <c:f>'Cent VS Dist (dat=2,k=2,str=1)'!$H$14:$H$18</c:f>
              <c:numCache>
                <c:formatCode>General</c:formatCode>
                <c:ptCount val="5"/>
                <c:pt idx="0">
                  <c:v>17.846666666666671</c:v>
                </c:pt>
                <c:pt idx="1">
                  <c:v>17.846666666666671</c:v>
                </c:pt>
                <c:pt idx="2">
                  <c:v>26.74</c:v>
                </c:pt>
                <c:pt idx="3">
                  <c:v>5.7633333333333354</c:v>
                </c:pt>
                <c:pt idx="4">
                  <c:v>4.06666666666667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92F-4E72-A4C1-C96E0BD4A32B}"/>
            </c:ext>
          </c:extLst>
        </c:ser>
        <c:ser>
          <c:idx val="4"/>
          <c:order val="3"/>
          <c:tx>
            <c:v>Split by Class (Distributed)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(dat=2,k=2,str=1)'!$E$19:$E$22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(dat=2,k=2,str=1)'!$H$19:$H$22</c:f>
              <c:numCache>
                <c:formatCode>General</c:formatCode>
                <c:ptCount val="4"/>
                <c:pt idx="0">
                  <c:v>22.846666666666668</c:v>
                </c:pt>
                <c:pt idx="1">
                  <c:v>32.856666666666669</c:v>
                </c:pt>
                <c:pt idx="2">
                  <c:v>9.9466666666666654</c:v>
                </c:pt>
                <c:pt idx="3">
                  <c:v>6.4266666666666623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92F-4E72-A4C1-C96E0BD4A32B}"/>
            </c:ext>
          </c:extLst>
        </c:ser>
        <c:ser>
          <c:idx val="0"/>
          <c:order val="4"/>
          <c:tx>
            <c:v>Split by random attribute (Distributed)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(dat=2,k=2,str=1)'!$E$23:$E$26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(dat=2,k=2,str=1)'!$H$23:$H$26</c:f>
              <c:numCache>
                <c:formatCode>General</c:formatCode>
                <c:ptCount val="4"/>
                <c:pt idx="0">
                  <c:v>22.116666666666664</c:v>
                </c:pt>
                <c:pt idx="1">
                  <c:v>12.68</c:v>
                </c:pt>
                <c:pt idx="2">
                  <c:v>6.7566666666666677</c:v>
                </c:pt>
                <c:pt idx="3">
                  <c:v>3.4300000000000068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92F-4E72-A4C1-C96E0BD4A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988728"/>
        <c:axId val="572989384"/>
      </c:scatterChart>
      <c:valAx>
        <c:axId val="57298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2989384"/>
        <c:crosses val="autoZero"/>
        <c:crossBetween val="midCat"/>
      </c:valAx>
      <c:valAx>
        <c:axId val="57298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Accuracy Difference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298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(dat=2,k=2,str=2)'!$E$2:$E$8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'Cent VS Dist (dat=2,k=2,str=2)'!$H$2:$H$8</c:f>
              <c:numCache>
                <c:formatCode>General</c:formatCode>
                <c:ptCount val="7"/>
                <c:pt idx="0">
                  <c:v>35.656666666666652</c:v>
                </c:pt>
                <c:pt idx="1">
                  <c:v>42.953333333333326</c:v>
                </c:pt>
                <c:pt idx="2">
                  <c:v>22.129999999999988</c:v>
                </c:pt>
                <c:pt idx="3">
                  <c:v>9.7733333333333263</c:v>
                </c:pt>
                <c:pt idx="4">
                  <c:v>10.79</c:v>
                </c:pt>
                <c:pt idx="5">
                  <c:v>8.5366666666666617</c:v>
                </c:pt>
                <c:pt idx="6">
                  <c:v>6.6533333333333218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2E-42AC-BBE3-1FFDEB186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43136"/>
        <c:axId val="672944120"/>
      </c:scatterChart>
      <c:valAx>
        <c:axId val="67294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2944120"/>
        <c:crosses val="autoZero"/>
        <c:crossBetween val="midCat"/>
      </c:valAx>
      <c:valAx>
        <c:axId val="67294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294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(dat=2,k=2,str=2)'!$E$9:$E$14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'Cent VS Dist (dat=2,k=2,str=2)'!$H$9:$H$14</c:f>
              <c:numCache>
                <c:formatCode>General</c:formatCode>
                <c:ptCount val="6"/>
                <c:pt idx="0">
                  <c:v>41.589999999999996</c:v>
                </c:pt>
                <c:pt idx="1">
                  <c:v>19.996666666666663</c:v>
                </c:pt>
                <c:pt idx="2">
                  <c:v>8.7899999999999991</c:v>
                </c:pt>
                <c:pt idx="3">
                  <c:v>22.026666666666667</c:v>
                </c:pt>
                <c:pt idx="4">
                  <c:v>22.026666666666667</c:v>
                </c:pt>
                <c:pt idx="5">
                  <c:v>8.6600000000000037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77-4E9C-8B99-D91ABA877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46088"/>
        <c:axId val="672951664"/>
      </c:scatterChart>
      <c:valAx>
        <c:axId val="67294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2951664"/>
        <c:crosses val="autoZero"/>
        <c:crossBetween val="midCat"/>
      </c:valAx>
      <c:valAx>
        <c:axId val="6729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294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(dat=2,k=2,str=2)'!$E$15:$E$20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'Cent VS Dist (dat=2,k=2,str=2)'!$H$15:$H$20</c:f>
              <c:numCache>
                <c:formatCode>General</c:formatCode>
                <c:ptCount val="6"/>
                <c:pt idx="0">
                  <c:v>33.066666666666663</c:v>
                </c:pt>
                <c:pt idx="1">
                  <c:v>21.553333333333335</c:v>
                </c:pt>
                <c:pt idx="2">
                  <c:v>17.043333333333337</c:v>
                </c:pt>
                <c:pt idx="3">
                  <c:v>11.823333333333338</c:v>
                </c:pt>
                <c:pt idx="4">
                  <c:v>11.823333333333338</c:v>
                </c:pt>
                <c:pt idx="5">
                  <c:v>6.6866666666666674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9E-47F6-AA3D-5825C2493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75280"/>
        <c:axId val="672968064"/>
      </c:scatterChart>
      <c:valAx>
        <c:axId val="67297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2968064"/>
        <c:crosses val="autoZero"/>
        <c:crossBetween val="midCat"/>
      </c:valAx>
      <c:valAx>
        <c:axId val="6729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297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(dat=2,k=2,str=2)'!$E$21:$E$26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'Cent VS Dist (dat=2,k=2,str=2)'!$H$21:$H$26</c:f>
              <c:numCache>
                <c:formatCode>General</c:formatCode>
                <c:ptCount val="6"/>
                <c:pt idx="0">
                  <c:v>42.703333333333333</c:v>
                </c:pt>
                <c:pt idx="1">
                  <c:v>29.776666666666664</c:v>
                </c:pt>
                <c:pt idx="2">
                  <c:v>29.500000000000004</c:v>
                </c:pt>
                <c:pt idx="3">
                  <c:v>12.223333333333329</c:v>
                </c:pt>
                <c:pt idx="4">
                  <c:v>12.223333333333329</c:v>
                </c:pt>
                <c:pt idx="5">
                  <c:v>7.1966666666666725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6C-4BB8-A9F1-F4BFE81E0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762448"/>
        <c:axId val="613789344"/>
      </c:scatterChart>
      <c:valAx>
        <c:axId val="61376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3789344"/>
        <c:crosses val="autoZero"/>
        <c:crossBetween val="midCat"/>
      </c:valAx>
      <c:valAx>
        <c:axId val="61378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376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(dat=2,k=2,str=2)'!$E$27:$E$32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'Cent VS Dist (dat=2,k=2,str=2)'!$H$27:$H$32</c:f>
              <c:numCache>
                <c:formatCode>General</c:formatCode>
                <c:ptCount val="6"/>
                <c:pt idx="0">
                  <c:v>45.143333333333331</c:v>
                </c:pt>
                <c:pt idx="1">
                  <c:v>17.873333333333328</c:v>
                </c:pt>
                <c:pt idx="2">
                  <c:v>12.313333333333333</c:v>
                </c:pt>
                <c:pt idx="3">
                  <c:v>11.243333333333332</c:v>
                </c:pt>
                <c:pt idx="4">
                  <c:v>11.243333333333332</c:v>
                </c:pt>
                <c:pt idx="5">
                  <c:v>9.6433333333333309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43-4C5B-8706-FCD6DAE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017592"/>
        <c:axId val="573032680"/>
      </c:scatterChart>
      <c:valAx>
        <c:axId val="57301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3032680"/>
        <c:crosses val="autoZero"/>
        <c:crossBetween val="midCat"/>
      </c:valAx>
      <c:valAx>
        <c:axId val="5730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3017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'KL_Div Dataset 2'!$E$16:$E$21</c:f>
              <c:numCache>
                <c:formatCode>General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'KL_Div Dataset 2'!$F$16:$F$21</c:f>
              <c:numCache>
                <c:formatCode>General</c:formatCode>
                <c:ptCount val="6"/>
                <c:pt idx="0">
                  <c:v>91.420620192432196</c:v>
                </c:pt>
                <c:pt idx="1">
                  <c:v>51.1371716133917</c:v>
                </c:pt>
                <c:pt idx="2">
                  <c:v>27.163487513642099</c:v>
                </c:pt>
                <c:pt idx="3">
                  <c:v>11.2757782011131</c:v>
                </c:pt>
                <c:pt idx="4">
                  <c:v>2.5019682049394998</c:v>
                </c:pt>
                <c:pt idx="5">
                  <c:v>0.35466677756380399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6-43B7-9486-C614A7238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66264"/>
        <c:axId val="524666592"/>
      </c:scatterChart>
      <c:valAx>
        <c:axId val="52466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4666592"/>
        <c:crosses val="autoZero"/>
        <c:crossBetween val="midCat"/>
      </c:valAx>
      <c:valAx>
        <c:axId val="5246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4666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splitting methods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Centralized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(dat=2,k=2,str=2)'!$E$2:$E$8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'Cent VS Dist (dat=2,k=2,str=2)'!$H$2:$H$8</c:f>
              <c:numCache>
                <c:formatCode>General</c:formatCode>
                <c:ptCount val="7"/>
                <c:pt idx="0">
                  <c:v>35.656666666666652</c:v>
                </c:pt>
                <c:pt idx="1">
                  <c:v>42.953333333333326</c:v>
                </c:pt>
                <c:pt idx="2">
                  <c:v>22.129999999999988</c:v>
                </c:pt>
                <c:pt idx="3">
                  <c:v>9.7733333333333263</c:v>
                </c:pt>
                <c:pt idx="4">
                  <c:v>10.79</c:v>
                </c:pt>
                <c:pt idx="5">
                  <c:v>8.5366666666666617</c:v>
                </c:pt>
                <c:pt idx="6">
                  <c:v>6.6533333333333218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FAA-4CDD-8106-A4C9DD3CE4EA}"/>
            </c:ext>
          </c:extLst>
        </c:ser>
        <c:ser>
          <c:idx val="2"/>
          <c:order val="1"/>
          <c:tx>
            <c:v>Equal-sized (Distributed)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(dat=2,k=2,str=2)'!$E$9:$E$14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'Cent VS Dist (dat=2,k=2,str=2)'!$H$9:$H$14</c:f>
              <c:numCache>
                <c:formatCode>General</c:formatCode>
                <c:ptCount val="6"/>
                <c:pt idx="0">
                  <c:v>41.589999999999996</c:v>
                </c:pt>
                <c:pt idx="1">
                  <c:v>19.996666666666663</c:v>
                </c:pt>
                <c:pt idx="2">
                  <c:v>8.7899999999999991</c:v>
                </c:pt>
                <c:pt idx="3">
                  <c:v>22.026666666666667</c:v>
                </c:pt>
                <c:pt idx="4">
                  <c:v>22.026666666666667</c:v>
                </c:pt>
                <c:pt idx="5">
                  <c:v>8.6600000000000037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FAA-4CDD-8106-A4C9DD3CE4EA}"/>
            </c:ext>
          </c:extLst>
        </c:ser>
        <c:ser>
          <c:idx val="3"/>
          <c:order val="2"/>
          <c:tx>
            <c:v>Random-sized (Distributed)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(dat=2,k=2,str=2)'!$E$15:$E$20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'Cent VS Dist (dat=2,k=2,str=2)'!$H$15:$H$20</c:f>
              <c:numCache>
                <c:formatCode>General</c:formatCode>
                <c:ptCount val="6"/>
                <c:pt idx="0">
                  <c:v>33.066666666666663</c:v>
                </c:pt>
                <c:pt idx="1">
                  <c:v>21.553333333333335</c:v>
                </c:pt>
                <c:pt idx="2">
                  <c:v>17.043333333333337</c:v>
                </c:pt>
                <c:pt idx="3">
                  <c:v>11.823333333333338</c:v>
                </c:pt>
                <c:pt idx="4">
                  <c:v>11.823333333333338</c:v>
                </c:pt>
                <c:pt idx="5">
                  <c:v>6.6866666666666674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FAA-4CDD-8106-A4C9DD3CE4EA}"/>
            </c:ext>
          </c:extLst>
        </c:ser>
        <c:ser>
          <c:idx val="4"/>
          <c:order val="3"/>
          <c:tx>
            <c:v>Split by Class (Distributed)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(dat=2,k=2,str=2)'!$E$21:$E$26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'Cent VS Dist (dat=2,k=2,str=2)'!$H$21:$H$26</c:f>
              <c:numCache>
                <c:formatCode>General</c:formatCode>
                <c:ptCount val="6"/>
                <c:pt idx="0">
                  <c:v>42.703333333333333</c:v>
                </c:pt>
                <c:pt idx="1">
                  <c:v>29.776666666666664</c:v>
                </c:pt>
                <c:pt idx="2">
                  <c:v>29.500000000000004</c:v>
                </c:pt>
                <c:pt idx="3">
                  <c:v>12.223333333333329</c:v>
                </c:pt>
                <c:pt idx="4">
                  <c:v>12.223333333333329</c:v>
                </c:pt>
                <c:pt idx="5">
                  <c:v>7.1966666666666725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DFAA-4CDD-8106-A4C9DD3CE4EA}"/>
            </c:ext>
          </c:extLst>
        </c:ser>
        <c:ser>
          <c:idx val="0"/>
          <c:order val="4"/>
          <c:tx>
            <c:v>Split by random attribute (Distributed)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(dat=2,k=2,str=2)'!$E$27:$E$32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'Cent VS Dist (dat=2,k=2,str=2)'!$H$27:$H$32</c:f>
              <c:numCache>
                <c:formatCode>General</c:formatCode>
                <c:ptCount val="6"/>
                <c:pt idx="0">
                  <c:v>45.143333333333331</c:v>
                </c:pt>
                <c:pt idx="1">
                  <c:v>17.873333333333328</c:v>
                </c:pt>
                <c:pt idx="2">
                  <c:v>12.313333333333333</c:v>
                </c:pt>
                <c:pt idx="3">
                  <c:v>11.243333333333332</c:v>
                </c:pt>
                <c:pt idx="4">
                  <c:v>11.243333333333332</c:v>
                </c:pt>
                <c:pt idx="5">
                  <c:v>9.6433333333333309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FAA-4CDD-8106-A4C9DD3CE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017592"/>
        <c:axId val="573032680"/>
      </c:scatterChart>
      <c:valAx>
        <c:axId val="57301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3032680"/>
        <c:crosses val="autoZero"/>
        <c:crossBetween val="midCat"/>
      </c:valAx>
      <c:valAx>
        <c:axId val="5730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Difference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301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(dat=2,k=2,str=3)'!$E$2:$E$8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'Cent VS Dist (dat=2,k=2,str=3)'!$H$2:$H$8</c:f>
              <c:numCache>
                <c:formatCode>General</c:formatCode>
                <c:ptCount val="7"/>
                <c:pt idx="0">
                  <c:v>49.646666666666661</c:v>
                </c:pt>
                <c:pt idx="1">
                  <c:v>52.219999999999992</c:v>
                </c:pt>
                <c:pt idx="2">
                  <c:v>43.263333333333321</c:v>
                </c:pt>
                <c:pt idx="3">
                  <c:v>41.393333333333324</c:v>
                </c:pt>
                <c:pt idx="4">
                  <c:v>30.323333333333327</c:v>
                </c:pt>
                <c:pt idx="5">
                  <c:v>30.04666666666666</c:v>
                </c:pt>
                <c:pt idx="6">
                  <c:v>14.09666666666665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E1-44EA-8917-23A8153E5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31656"/>
        <c:axId val="672929360"/>
      </c:scatterChart>
      <c:valAx>
        <c:axId val="67293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2929360"/>
        <c:crosses val="autoZero"/>
        <c:crossBetween val="midCat"/>
      </c:valAx>
      <c:valAx>
        <c:axId val="67292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2931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(dat=2,k=2,str=3)'!$E$9:$E$12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(dat=2,k=2,str=3)'!$H$9:$H$12</c:f>
              <c:numCache>
                <c:formatCode>General</c:formatCode>
                <c:ptCount val="4"/>
                <c:pt idx="0">
                  <c:v>43.23</c:v>
                </c:pt>
                <c:pt idx="1">
                  <c:v>45.376666666666665</c:v>
                </c:pt>
                <c:pt idx="2">
                  <c:v>27.496666666666666</c:v>
                </c:pt>
                <c:pt idx="3">
                  <c:v>20.596666666666664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22-4647-8E87-78885881E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76592"/>
        <c:axId val="672985776"/>
      </c:scatterChart>
      <c:valAx>
        <c:axId val="67297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2985776"/>
        <c:crosses val="autoZero"/>
        <c:crossBetween val="midCat"/>
      </c:valAx>
      <c:valAx>
        <c:axId val="67298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297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(dat=2,k=2,str=3)'!$E$13:$E$16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(dat=2,k=2,str=3)'!$H$13:$H$16</c:f>
              <c:numCache>
                <c:formatCode>General</c:formatCode>
                <c:ptCount val="4"/>
                <c:pt idx="0">
                  <c:v>33.97</c:v>
                </c:pt>
                <c:pt idx="1">
                  <c:v>35.153333333333336</c:v>
                </c:pt>
                <c:pt idx="2">
                  <c:v>44.3</c:v>
                </c:pt>
                <c:pt idx="3">
                  <c:v>12.74666666666667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BD-452A-B131-769657EFF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38216"/>
        <c:axId val="672936248"/>
      </c:scatterChart>
      <c:valAx>
        <c:axId val="67293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2936248"/>
        <c:crosses val="autoZero"/>
        <c:crossBetween val="midCat"/>
      </c:valAx>
      <c:valAx>
        <c:axId val="67293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293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(dat=2,k=2,str=3)'!$E$17:$E$20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(dat=2,k=2,str=3)'!$H$17:$H$20</c:f>
              <c:numCache>
                <c:formatCode>General</c:formatCode>
                <c:ptCount val="4"/>
                <c:pt idx="0">
                  <c:v>39.223333333333336</c:v>
                </c:pt>
                <c:pt idx="1">
                  <c:v>35.17</c:v>
                </c:pt>
                <c:pt idx="2">
                  <c:v>33.36</c:v>
                </c:pt>
                <c:pt idx="3">
                  <c:v>11.559999999999995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CA-4FAA-8F83-2B6BC38EC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26408"/>
        <c:axId val="613788688"/>
      </c:scatterChart>
      <c:valAx>
        <c:axId val="67292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3788688"/>
        <c:crosses val="autoZero"/>
        <c:crossBetween val="midCat"/>
      </c:valAx>
      <c:valAx>
        <c:axId val="6137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292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(dat=2,k=2,str=3)'!$E$21:$E$24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(dat=2,k=2,str=3)'!$H$21:$H$24</c:f>
              <c:numCache>
                <c:formatCode>General</c:formatCode>
                <c:ptCount val="4"/>
                <c:pt idx="0">
                  <c:v>38.5</c:v>
                </c:pt>
                <c:pt idx="1">
                  <c:v>36.17</c:v>
                </c:pt>
                <c:pt idx="2">
                  <c:v>19.446666666666665</c:v>
                </c:pt>
                <c:pt idx="3">
                  <c:v>13.11333333333333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9E-4994-A34E-06F2BFEB4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260768"/>
        <c:axId val="233261424"/>
      </c:scatterChart>
      <c:valAx>
        <c:axId val="23326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33261424"/>
        <c:crosses val="autoZero"/>
        <c:crossBetween val="midCat"/>
      </c:valAx>
      <c:valAx>
        <c:axId val="2332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3326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splitting method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Centralized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(dat=2,k=2,str=3)'!$E$2:$E$8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'Cent VS Dist (dat=2,k=2,str=3)'!$H$2:$H$8</c:f>
              <c:numCache>
                <c:formatCode>General</c:formatCode>
                <c:ptCount val="7"/>
                <c:pt idx="0">
                  <c:v>49.646666666666661</c:v>
                </c:pt>
                <c:pt idx="1">
                  <c:v>52.219999999999992</c:v>
                </c:pt>
                <c:pt idx="2">
                  <c:v>43.263333333333321</c:v>
                </c:pt>
                <c:pt idx="3">
                  <c:v>41.393333333333324</c:v>
                </c:pt>
                <c:pt idx="4">
                  <c:v>30.323333333333327</c:v>
                </c:pt>
                <c:pt idx="5">
                  <c:v>30.04666666666666</c:v>
                </c:pt>
                <c:pt idx="6">
                  <c:v>14.09666666666665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989-4995-BD11-AABA80DAA20A}"/>
            </c:ext>
          </c:extLst>
        </c:ser>
        <c:ser>
          <c:idx val="2"/>
          <c:order val="1"/>
          <c:tx>
            <c:v>Equal-sized (Distributed)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(dat=2,k=2,str=3)'!$E$9:$E$12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(dat=2,k=2,str=3)'!$H$9:$H$12</c:f>
              <c:numCache>
                <c:formatCode>General</c:formatCode>
                <c:ptCount val="4"/>
                <c:pt idx="0">
                  <c:v>43.23</c:v>
                </c:pt>
                <c:pt idx="1">
                  <c:v>45.376666666666665</c:v>
                </c:pt>
                <c:pt idx="2">
                  <c:v>27.496666666666666</c:v>
                </c:pt>
                <c:pt idx="3">
                  <c:v>20.596666666666664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989-4995-BD11-AABA80DAA20A}"/>
            </c:ext>
          </c:extLst>
        </c:ser>
        <c:ser>
          <c:idx val="3"/>
          <c:order val="2"/>
          <c:tx>
            <c:v>Random-sized (Distributed)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(dat=2,k=2,str=3)'!$E$13:$E$16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(dat=2,k=2,str=3)'!$H$13:$H$16</c:f>
              <c:numCache>
                <c:formatCode>General</c:formatCode>
                <c:ptCount val="4"/>
                <c:pt idx="0">
                  <c:v>33.97</c:v>
                </c:pt>
                <c:pt idx="1">
                  <c:v>35.153333333333336</c:v>
                </c:pt>
                <c:pt idx="2">
                  <c:v>44.3</c:v>
                </c:pt>
                <c:pt idx="3">
                  <c:v>12.74666666666667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989-4995-BD11-AABA80DAA20A}"/>
            </c:ext>
          </c:extLst>
        </c:ser>
        <c:ser>
          <c:idx val="4"/>
          <c:order val="3"/>
          <c:tx>
            <c:v>Split by Class (Distributed)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(dat=2,k=2,str=3)'!$E$17:$E$20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(dat=2,k=2,str=3)'!$H$17:$H$20</c:f>
              <c:numCache>
                <c:formatCode>General</c:formatCode>
                <c:ptCount val="4"/>
                <c:pt idx="0">
                  <c:v>39.223333333333336</c:v>
                </c:pt>
                <c:pt idx="1">
                  <c:v>35.17</c:v>
                </c:pt>
                <c:pt idx="2">
                  <c:v>33.36</c:v>
                </c:pt>
                <c:pt idx="3">
                  <c:v>11.559999999999995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5989-4995-BD11-AABA80DAA20A}"/>
            </c:ext>
          </c:extLst>
        </c:ser>
        <c:ser>
          <c:idx val="0"/>
          <c:order val="4"/>
          <c:tx>
            <c:v>Split by random attribute (Distributed)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'Cent VS Dist (dat=2,k=2,str=3)'!$E$21:$E$24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(dat=2,k=2,str=3)'!$H$21:$H$24</c:f>
              <c:numCache>
                <c:formatCode>General</c:formatCode>
                <c:ptCount val="4"/>
                <c:pt idx="0">
                  <c:v>38.5</c:v>
                </c:pt>
                <c:pt idx="1">
                  <c:v>36.17</c:v>
                </c:pt>
                <c:pt idx="2">
                  <c:v>19.446666666666665</c:v>
                </c:pt>
                <c:pt idx="3">
                  <c:v>13.11333333333333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989-4995-BD11-AABA80DAA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260768"/>
        <c:axId val="233261424"/>
      </c:scatterChart>
      <c:valAx>
        <c:axId val="23326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33261424"/>
        <c:crosses val="autoZero"/>
        <c:crossBetween val="midCat"/>
      </c:valAx>
      <c:valAx>
        <c:axId val="2332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Difference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3326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(dat=3,k=1,str=1)'!$E$2:$E$8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'Cent VS Dist (dat=3,k=1,str=1)'!$H$2:$H$8</c:f>
              <c:numCache>
                <c:formatCode>General</c:formatCode>
                <c:ptCount val="7"/>
                <c:pt idx="0">
                  <c:v>14.32583333333335</c:v>
                </c:pt>
                <c:pt idx="1">
                  <c:v>6.1741666666666788</c:v>
                </c:pt>
                <c:pt idx="2">
                  <c:v>10.805000000000007</c:v>
                </c:pt>
                <c:pt idx="3">
                  <c:v>8.534166666666664</c:v>
                </c:pt>
                <c:pt idx="4">
                  <c:v>5.19583333333334</c:v>
                </c:pt>
                <c:pt idx="5">
                  <c:v>2.0175000000000125</c:v>
                </c:pt>
                <c:pt idx="6">
                  <c:v>1.727499999999992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A1-44DF-A473-5BEFA5801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80528"/>
        <c:axId val="672986432"/>
      </c:scatterChart>
      <c:valAx>
        <c:axId val="67298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2986432"/>
        <c:crosses val="autoZero"/>
        <c:crossBetween val="midCat"/>
      </c:valAx>
      <c:valAx>
        <c:axId val="67298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298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(dat=3,k=1,str=1)'!$E$9:$E$12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(dat=3,k=1,str=1)'!$H$9:$H$12</c:f>
              <c:numCache>
                <c:formatCode>General</c:formatCode>
                <c:ptCount val="4"/>
                <c:pt idx="0">
                  <c:v>8.3366666666666731</c:v>
                </c:pt>
                <c:pt idx="1">
                  <c:v>7.7033333333333331</c:v>
                </c:pt>
                <c:pt idx="2">
                  <c:v>7.4758333333333269</c:v>
                </c:pt>
                <c:pt idx="3">
                  <c:v>7.4883333333333297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15-4E81-BC30-70AEE0615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046128"/>
        <c:axId val="573050064"/>
      </c:scatterChart>
      <c:valAx>
        <c:axId val="57304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3050064"/>
        <c:crosses val="autoZero"/>
        <c:crossBetween val="midCat"/>
      </c:valAx>
      <c:valAx>
        <c:axId val="5730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304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'Cent VS Dist (dat=3,k=1,str=1)'!$E$13:$E$16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</c:numCache>
            </c:numRef>
          </c:xVal>
          <c:yVal>
            <c:numRef>
              <c:f>'Cent VS Dist (dat=3,k=1,str=1)'!$H$13:$H$16</c:f>
              <c:numCache>
                <c:formatCode>General</c:formatCode>
                <c:ptCount val="4"/>
                <c:pt idx="0">
                  <c:v>12.532499999999999</c:v>
                </c:pt>
                <c:pt idx="1">
                  <c:v>12.912499999999994</c:v>
                </c:pt>
                <c:pt idx="2">
                  <c:v>10.287499999999994</c:v>
                </c:pt>
                <c:pt idx="3">
                  <c:v>7.0691666666666606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4A-4EE7-AB3D-F9CC2C4D9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382528"/>
        <c:axId val="525384496"/>
      </c:scatterChart>
      <c:valAx>
        <c:axId val="52538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5384496"/>
        <c:crosses val="autoZero"/>
        <c:crossBetween val="midCat"/>
      </c:valAx>
      <c:valAx>
        <c:axId val="5253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538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5" Type="http://schemas.openxmlformats.org/officeDocument/2006/relationships/chart" Target="../charts/chart60.xml"/><Relationship Id="rId4" Type="http://schemas.openxmlformats.org/officeDocument/2006/relationships/chart" Target="../charts/chart5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6" Type="http://schemas.openxmlformats.org/officeDocument/2006/relationships/chart" Target="../charts/chart72.xml"/><Relationship Id="rId5" Type="http://schemas.openxmlformats.org/officeDocument/2006/relationships/chart" Target="../charts/chart71.xml"/><Relationship Id="rId4" Type="http://schemas.openxmlformats.org/officeDocument/2006/relationships/chart" Target="../charts/chart7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5" Type="http://schemas.openxmlformats.org/officeDocument/2006/relationships/chart" Target="../charts/chart77.xml"/><Relationship Id="rId4" Type="http://schemas.openxmlformats.org/officeDocument/2006/relationships/chart" Target="../charts/chart7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1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Relationship Id="rId6" Type="http://schemas.openxmlformats.org/officeDocument/2006/relationships/chart" Target="../charts/chart84.xml"/><Relationship Id="rId5" Type="http://schemas.openxmlformats.org/officeDocument/2006/relationships/chart" Target="../charts/chart83.xml"/><Relationship Id="rId4" Type="http://schemas.openxmlformats.org/officeDocument/2006/relationships/chart" Target="../charts/chart82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6" Type="http://schemas.openxmlformats.org/officeDocument/2006/relationships/chart" Target="../charts/chart90.xml"/><Relationship Id="rId5" Type="http://schemas.openxmlformats.org/officeDocument/2006/relationships/chart" Target="../charts/chart89.xml"/><Relationship Id="rId4" Type="http://schemas.openxmlformats.org/officeDocument/2006/relationships/chart" Target="../charts/chart88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Relationship Id="rId6" Type="http://schemas.openxmlformats.org/officeDocument/2006/relationships/chart" Target="../charts/chart96.xml"/><Relationship Id="rId5" Type="http://schemas.openxmlformats.org/officeDocument/2006/relationships/chart" Target="../charts/chart95.xml"/><Relationship Id="rId4" Type="http://schemas.openxmlformats.org/officeDocument/2006/relationships/chart" Target="../charts/chart9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9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Relationship Id="rId6" Type="http://schemas.openxmlformats.org/officeDocument/2006/relationships/chart" Target="../charts/chart102.xml"/><Relationship Id="rId5" Type="http://schemas.openxmlformats.org/officeDocument/2006/relationships/chart" Target="../charts/chart101.xml"/><Relationship Id="rId4" Type="http://schemas.openxmlformats.org/officeDocument/2006/relationships/chart" Target="../charts/chart10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5.xml"/><Relationship Id="rId2" Type="http://schemas.openxmlformats.org/officeDocument/2006/relationships/chart" Target="../charts/chart104.xml"/><Relationship Id="rId1" Type="http://schemas.openxmlformats.org/officeDocument/2006/relationships/chart" Target="../charts/chart103.xml"/><Relationship Id="rId6" Type="http://schemas.openxmlformats.org/officeDocument/2006/relationships/chart" Target="../charts/chart108.xml"/><Relationship Id="rId5" Type="http://schemas.openxmlformats.org/officeDocument/2006/relationships/chart" Target="../charts/chart107.xml"/><Relationship Id="rId4" Type="http://schemas.openxmlformats.org/officeDocument/2006/relationships/chart" Target="../charts/chart106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1.xml"/><Relationship Id="rId2" Type="http://schemas.openxmlformats.org/officeDocument/2006/relationships/chart" Target="../charts/chart110.xml"/><Relationship Id="rId1" Type="http://schemas.openxmlformats.org/officeDocument/2006/relationships/chart" Target="../charts/chart109.xml"/><Relationship Id="rId6" Type="http://schemas.openxmlformats.org/officeDocument/2006/relationships/chart" Target="../charts/chart114.xml"/><Relationship Id="rId5" Type="http://schemas.openxmlformats.org/officeDocument/2006/relationships/chart" Target="../charts/chart113.xml"/><Relationship Id="rId4" Type="http://schemas.openxmlformats.org/officeDocument/2006/relationships/chart" Target="../charts/chart112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7.xml"/><Relationship Id="rId2" Type="http://schemas.openxmlformats.org/officeDocument/2006/relationships/chart" Target="../charts/chart116.xml"/><Relationship Id="rId1" Type="http://schemas.openxmlformats.org/officeDocument/2006/relationships/chart" Target="../charts/chart115.xml"/><Relationship Id="rId6" Type="http://schemas.openxmlformats.org/officeDocument/2006/relationships/chart" Target="../charts/chart120.xml"/><Relationship Id="rId5" Type="http://schemas.openxmlformats.org/officeDocument/2006/relationships/chart" Target="../charts/chart119.xml"/><Relationship Id="rId4" Type="http://schemas.openxmlformats.org/officeDocument/2006/relationships/chart" Target="../charts/chart118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3.xml"/><Relationship Id="rId2" Type="http://schemas.openxmlformats.org/officeDocument/2006/relationships/chart" Target="../charts/chart122.xml"/><Relationship Id="rId1" Type="http://schemas.openxmlformats.org/officeDocument/2006/relationships/chart" Target="../charts/chart121.xml"/><Relationship Id="rId6" Type="http://schemas.openxmlformats.org/officeDocument/2006/relationships/chart" Target="../charts/chart126.xml"/><Relationship Id="rId5" Type="http://schemas.openxmlformats.org/officeDocument/2006/relationships/chart" Target="../charts/chart125.xml"/><Relationship Id="rId4" Type="http://schemas.openxmlformats.org/officeDocument/2006/relationships/chart" Target="../charts/chart124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9.xml"/><Relationship Id="rId2" Type="http://schemas.openxmlformats.org/officeDocument/2006/relationships/chart" Target="../charts/chart128.xml"/><Relationship Id="rId1" Type="http://schemas.openxmlformats.org/officeDocument/2006/relationships/chart" Target="../charts/chart127.xml"/><Relationship Id="rId6" Type="http://schemas.openxmlformats.org/officeDocument/2006/relationships/chart" Target="../charts/chart132.xml"/><Relationship Id="rId5" Type="http://schemas.openxmlformats.org/officeDocument/2006/relationships/chart" Target="../charts/chart131.xml"/><Relationship Id="rId4" Type="http://schemas.openxmlformats.org/officeDocument/2006/relationships/chart" Target="../charts/chart13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5.xml"/><Relationship Id="rId2" Type="http://schemas.openxmlformats.org/officeDocument/2006/relationships/chart" Target="../charts/chart134.xml"/><Relationship Id="rId1" Type="http://schemas.openxmlformats.org/officeDocument/2006/relationships/chart" Target="../charts/chart133.xml"/><Relationship Id="rId4" Type="http://schemas.openxmlformats.org/officeDocument/2006/relationships/chart" Target="../charts/chart136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9.xml"/><Relationship Id="rId2" Type="http://schemas.openxmlformats.org/officeDocument/2006/relationships/chart" Target="../charts/chart138.xml"/><Relationship Id="rId1" Type="http://schemas.openxmlformats.org/officeDocument/2006/relationships/chart" Target="../charts/chart137.xml"/><Relationship Id="rId4" Type="http://schemas.openxmlformats.org/officeDocument/2006/relationships/chart" Target="../charts/chart140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3.xml"/><Relationship Id="rId2" Type="http://schemas.openxmlformats.org/officeDocument/2006/relationships/chart" Target="../charts/chart142.xml"/><Relationship Id="rId1" Type="http://schemas.openxmlformats.org/officeDocument/2006/relationships/chart" Target="../charts/chart141.xml"/><Relationship Id="rId4" Type="http://schemas.openxmlformats.org/officeDocument/2006/relationships/chart" Target="../charts/chart144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7.xml"/><Relationship Id="rId2" Type="http://schemas.openxmlformats.org/officeDocument/2006/relationships/chart" Target="../charts/chart146.xml"/><Relationship Id="rId1" Type="http://schemas.openxmlformats.org/officeDocument/2006/relationships/chart" Target="../charts/chart145.xml"/><Relationship Id="rId4" Type="http://schemas.openxmlformats.org/officeDocument/2006/relationships/chart" Target="../charts/chart14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1.xml"/><Relationship Id="rId2" Type="http://schemas.openxmlformats.org/officeDocument/2006/relationships/chart" Target="../charts/chart150.xml"/><Relationship Id="rId1" Type="http://schemas.openxmlformats.org/officeDocument/2006/relationships/chart" Target="../charts/chart149.xml"/><Relationship Id="rId4" Type="http://schemas.openxmlformats.org/officeDocument/2006/relationships/chart" Target="../charts/chart152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5.xml"/><Relationship Id="rId2" Type="http://schemas.openxmlformats.org/officeDocument/2006/relationships/chart" Target="../charts/chart154.xml"/><Relationship Id="rId1" Type="http://schemas.openxmlformats.org/officeDocument/2006/relationships/chart" Target="../charts/chart153.xml"/><Relationship Id="rId4" Type="http://schemas.openxmlformats.org/officeDocument/2006/relationships/chart" Target="../charts/chart15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271462</xdr:colOff>
      <xdr:row>0</xdr:row>
      <xdr:rowOff>0</xdr:rowOff>
    </xdr:from>
    <xdr:to>
      <xdr:col>13</xdr:col>
      <xdr:colOff>576262</xdr:colOff>
      <xdr:row>14</xdr:row>
      <xdr:rowOff>76200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EB3E0955-1DF9-491D-9A7B-3747F797F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138112</xdr:colOff>
      <xdr:row>0</xdr:row>
      <xdr:rowOff>0</xdr:rowOff>
    </xdr:from>
    <xdr:to>
      <xdr:col>21</xdr:col>
      <xdr:colOff>442912</xdr:colOff>
      <xdr:row>14</xdr:row>
      <xdr:rowOff>76200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95DE36D3-C7B9-49D8-AF37-F2ED28589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166687</xdr:colOff>
      <xdr:row>14</xdr:row>
      <xdr:rowOff>166687</xdr:rowOff>
    </xdr:from>
    <xdr:to>
      <xdr:col>13</xdr:col>
      <xdr:colOff>471487</xdr:colOff>
      <xdr:row>29</xdr:row>
      <xdr:rowOff>52387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F9DE736D-85BA-43A8-BC6A-9117FB501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100012</xdr:colOff>
      <xdr:row>15</xdr:row>
      <xdr:rowOff>23812</xdr:rowOff>
    </xdr:from>
    <xdr:to>
      <xdr:col>21</xdr:col>
      <xdr:colOff>404812</xdr:colOff>
      <xdr:row>29</xdr:row>
      <xdr:rowOff>100012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78C05EC2-A93B-4B10-814E-F492FE9BC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30</xdr:row>
      <xdr:rowOff>190499</xdr:rowOff>
    </xdr:from>
    <xdr:to>
      <xdr:col>11</xdr:col>
      <xdr:colOff>590549</xdr:colOff>
      <xdr:row>54</xdr:row>
      <xdr:rowOff>161924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5CB93BAE-3690-4922-AA78-D58D424C7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333373</xdr:colOff>
      <xdr:row>30</xdr:row>
      <xdr:rowOff>180975</xdr:rowOff>
    </xdr:from>
    <xdr:to>
      <xdr:col>24</xdr:col>
      <xdr:colOff>371475</xdr:colOff>
      <xdr:row>54</xdr:row>
      <xdr:rowOff>171450</xdr:rowOff>
    </xdr:to>
    <xdr:graphicFrame macro="">
      <xdr:nvGraphicFramePr>
        <xdr:cNvPr id="9" name="Γράφημα 8">
          <a:extLst>
            <a:ext uri="{FF2B5EF4-FFF2-40B4-BE49-F238E27FC236}">
              <a16:creationId xmlns:a16="http://schemas.microsoft.com/office/drawing/2014/main" id="{1E6D4866-DD90-4D35-B06D-EB937D84A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0</xdr:row>
      <xdr:rowOff>23812</xdr:rowOff>
    </xdr:from>
    <xdr:to>
      <xdr:col>16</xdr:col>
      <xdr:colOff>190500</xdr:colOff>
      <xdr:row>14</xdr:row>
      <xdr:rowOff>33337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412EA4B-6042-417E-A38E-73A7734AC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523875</xdr:colOff>
      <xdr:row>0</xdr:row>
      <xdr:rowOff>42862</xdr:rowOff>
    </xdr:from>
    <xdr:to>
      <xdr:col>24</xdr:col>
      <xdr:colOff>219075</xdr:colOff>
      <xdr:row>14</xdr:row>
      <xdr:rowOff>52387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7FFDD639-CE35-444E-8CB7-6B42E7406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466725</xdr:colOff>
      <xdr:row>15</xdr:row>
      <xdr:rowOff>80962</xdr:rowOff>
    </xdr:from>
    <xdr:to>
      <xdr:col>16</xdr:col>
      <xdr:colOff>161925</xdr:colOff>
      <xdr:row>29</xdr:row>
      <xdr:rowOff>147637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E2B493DB-8487-43A6-9A94-37C802FDF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133350</xdr:colOff>
      <xdr:row>15</xdr:row>
      <xdr:rowOff>80962</xdr:rowOff>
    </xdr:from>
    <xdr:to>
      <xdr:col>24</xdr:col>
      <xdr:colOff>438150</xdr:colOff>
      <xdr:row>29</xdr:row>
      <xdr:rowOff>147637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EFFF3D57-07E1-4ACD-9811-ADF377880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30</xdr:row>
      <xdr:rowOff>176212</xdr:rowOff>
    </xdr:from>
    <xdr:to>
      <xdr:col>20</xdr:col>
      <xdr:colOff>304800</xdr:colOff>
      <xdr:row>45</xdr:row>
      <xdr:rowOff>61912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02165EF8-9CF4-457D-B1AF-82466A061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0</xdr:row>
      <xdr:rowOff>138112</xdr:rowOff>
    </xdr:from>
    <xdr:to>
      <xdr:col>16</xdr:col>
      <xdr:colOff>0</xdr:colOff>
      <xdr:row>7</xdr:row>
      <xdr:rowOff>52387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6DCA64E9-42D8-4913-888F-2F461EA78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276225</xdr:colOff>
      <xdr:row>0</xdr:row>
      <xdr:rowOff>166687</xdr:rowOff>
    </xdr:from>
    <xdr:to>
      <xdr:col>23</xdr:col>
      <xdr:colOff>581025</xdr:colOff>
      <xdr:row>7</xdr:row>
      <xdr:rowOff>80962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4E223F23-63A1-4E1A-B11F-96CDB9740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333375</xdr:colOff>
      <xdr:row>8</xdr:row>
      <xdr:rowOff>23812</xdr:rowOff>
    </xdr:from>
    <xdr:to>
      <xdr:col>16</xdr:col>
      <xdr:colOff>28575</xdr:colOff>
      <xdr:row>22</xdr:row>
      <xdr:rowOff>100012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0D3774A5-F14C-4C25-A1EF-5A8DE9DD3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180975</xdr:colOff>
      <xdr:row>8</xdr:row>
      <xdr:rowOff>71437</xdr:rowOff>
    </xdr:from>
    <xdr:to>
      <xdr:col>23</xdr:col>
      <xdr:colOff>485775</xdr:colOff>
      <xdr:row>22</xdr:row>
      <xdr:rowOff>147637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DFF1E530-35B1-44AF-B3AF-8359FA674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485775</xdr:colOff>
      <xdr:row>23</xdr:row>
      <xdr:rowOff>176212</xdr:rowOff>
    </xdr:from>
    <xdr:to>
      <xdr:col>19</xdr:col>
      <xdr:colOff>180975</xdr:colOff>
      <xdr:row>38</xdr:row>
      <xdr:rowOff>61912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0EABAEBE-18D3-4149-8CCE-AAE4D85B1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0</xdr:row>
      <xdr:rowOff>138112</xdr:rowOff>
    </xdr:from>
    <xdr:to>
      <xdr:col>16</xdr:col>
      <xdr:colOff>38100</xdr:colOff>
      <xdr:row>7</xdr:row>
      <xdr:rowOff>52387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1318BAC2-CBC6-4F5F-BD35-86EFC6E20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257175</xdr:colOff>
      <xdr:row>0</xdr:row>
      <xdr:rowOff>109537</xdr:rowOff>
    </xdr:from>
    <xdr:to>
      <xdr:col>23</xdr:col>
      <xdr:colOff>561975</xdr:colOff>
      <xdr:row>7</xdr:row>
      <xdr:rowOff>23812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DCE2B3D0-C8C5-4C18-916D-92AD30275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219075</xdr:colOff>
      <xdr:row>7</xdr:row>
      <xdr:rowOff>138112</xdr:rowOff>
    </xdr:from>
    <xdr:to>
      <xdr:col>15</xdr:col>
      <xdr:colOff>523875</xdr:colOff>
      <xdr:row>22</xdr:row>
      <xdr:rowOff>23812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B867FA18-CBFA-4150-9151-A3067CA1C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171450</xdr:colOff>
      <xdr:row>7</xdr:row>
      <xdr:rowOff>185737</xdr:rowOff>
    </xdr:from>
    <xdr:to>
      <xdr:col>23</xdr:col>
      <xdr:colOff>476250</xdr:colOff>
      <xdr:row>22</xdr:row>
      <xdr:rowOff>71437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29E43522-5398-485F-A873-312DC3759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590550</xdr:colOff>
      <xdr:row>22</xdr:row>
      <xdr:rowOff>138112</xdr:rowOff>
    </xdr:from>
    <xdr:to>
      <xdr:col>19</xdr:col>
      <xdr:colOff>285750</xdr:colOff>
      <xdr:row>37</xdr:row>
      <xdr:rowOff>14287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2F487452-EF9F-4F50-AE54-538FE586A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0</xdr:row>
      <xdr:rowOff>0</xdr:rowOff>
    </xdr:from>
    <xdr:to>
      <xdr:col>15</xdr:col>
      <xdr:colOff>504825</xdr:colOff>
      <xdr:row>6</xdr:row>
      <xdr:rowOff>104775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8116CD92-FBB5-472E-843C-6B8242074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38100</xdr:colOff>
      <xdr:row>0</xdr:row>
      <xdr:rowOff>23812</xdr:rowOff>
    </xdr:from>
    <xdr:to>
      <xdr:col>23</xdr:col>
      <xdr:colOff>342900</xdr:colOff>
      <xdr:row>6</xdr:row>
      <xdr:rowOff>128587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401F49C3-1295-4B12-943F-135825BDC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7</xdr:row>
      <xdr:rowOff>100012</xdr:rowOff>
    </xdr:from>
    <xdr:to>
      <xdr:col>16</xdr:col>
      <xdr:colOff>114300</xdr:colOff>
      <xdr:row>21</xdr:row>
      <xdr:rowOff>176212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91BA8B3B-12C1-423B-AD2F-849DD86D3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257175</xdr:colOff>
      <xdr:row>7</xdr:row>
      <xdr:rowOff>176212</xdr:rowOff>
    </xdr:from>
    <xdr:to>
      <xdr:col>23</xdr:col>
      <xdr:colOff>561975</xdr:colOff>
      <xdr:row>22</xdr:row>
      <xdr:rowOff>61912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FB52E3E9-A0B2-44F8-9219-47615521E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381000</xdr:colOff>
      <xdr:row>23</xdr:row>
      <xdr:rowOff>80962</xdr:rowOff>
    </xdr:from>
    <xdr:to>
      <xdr:col>20</xdr:col>
      <xdr:colOff>76200</xdr:colOff>
      <xdr:row>37</xdr:row>
      <xdr:rowOff>147637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D5E0A960-5234-4F1A-A0BB-AA34DC13F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204787</xdr:rowOff>
    </xdr:from>
    <xdr:to>
      <xdr:col>15</xdr:col>
      <xdr:colOff>514350</xdr:colOff>
      <xdr:row>7</xdr:row>
      <xdr:rowOff>119062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282BE135-0400-44C3-9156-565291520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95250</xdr:colOff>
      <xdr:row>0</xdr:row>
      <xdr:rowOff>223837</xdr:rowOff>
    </xdr:from>
    <xdr:to>
      <xdr:col>23</xdr:col>
      <xdr:colOff>400050</xdr:colOff>
      <xdr:row>7</xdr:row>
      <xdr:rowOff>138112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BA552965-62A5-4391-A1A3-9344804B8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295275</xdr:colOff>
      <xdr:row>8</xdr:row>
      <xdr:rowOff>23812</xdr:rowOff>
    </xdr:from>
    <xdr:to>
      <xdr:col>15</xdr:col>
      <xdr:colOff>600075</xdr:colOff>
      <xdr:row>22</xdr:row>
      <xdr:rowOff>100012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71A9D9B0-6EE1-4A4D-B4D4-A8839FF4A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361950</xdr:colOff>
      <xdr:row>8</xdr:row>
      <xdr:rowOff>80962</xdr:rowOff>
    </xdr:from>
    <xdr:to>
      <xdr:col>24</xdr:col>
      <xdr:colOff>57150</xdr:colOff>
      <xdr:row>22</xdr:row>
      <xdr:rowOff>157162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6101A25C-24EB-4BB3-B7DF-AC39D8792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542925</xdr:colOff>
      <xdr:row>23</xdr:row>
      <xdr:rowOff>147637</xdr:rowOff>
    </xdr:from>
    <xdr:to>
      <xdr:col>19</xdr:col>
      <xdr:colOff>238125</xdr:colOff>
      <xdr:row>38</xdr:row>
      <xdr:rowOff>23812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F234FF0E-A120-496C-BBAA-6BF8542C7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257175</xdr:colOff>
      <xdr:row>39</xdr:row>
      <xdr:rowOff>9524</xdr:rowOff>
    </xdr:from>
    <xdr:to>
      <xdr:col>18</xdr:col>
      <xdr:colOff>600075</xdr:colOff>
      <xdr:row>65</xdr:row>
      <xdr:rowOff>133349</xdr:rowOff>
    </xdr:to>
    <xdr:graphicFrame macro="">
      <xdr:nvGraphicFramePr>
        <xdr:cNvPr id="9" name="Γράφημα 8">
          <a:extLst>
            <a:ext uri="{FF2B5EF4-FFF2-40B4-BE49-F238E27FC236}">
              <a16:creationId xmlns:a16="http://schemas.microsoft.com/office/drawing/2014/main" id="{11964163-49D2-483E-9284-6BBFC31CD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119062</xdr:rowOff>
    </xdr:from>
    <xdr:to>
      <xdr:col>15</xdr:col>
      <xdr:colOff>514350</xdr:colOff>
      <xdr:row>7</xdr:row>
      <xdr:rowOff>33337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1D5B78DC-9259-4402-8A21-F21C01B89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247650</xdr:colOff>
      <xdr:row>0</xdr:row>
      <xdr:rowOff>128587</xdr:rowOff>
    </xdr:from>
    <xdr:to>
      <xdr:col>23</xdr:col>
      <xdr:colOff>552450</xdr:colOff>
      <xdr:row>7</xdr:row>
      <xdr:rowOff>42862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4DBC21C2-891A-4FB6-987E-5AF3BC50E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323850</xdr:colOff>
      <xdr:row>8</xdr:row>
      <xdr:rowOff>138112</xdr:rowOff>
    </xdr:from>
    <xdr:to>
      <xdr:col>16</xdr:col>
      <xdr:colOff>19050</xdr:colOff>
      <xdr:row>23</xdr:row>
      <xdr:rowOff>23812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6A255582-055A-4205-900B-339BC647D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285750</xdr:colOff>
      <xdr:row>8</xdr:row>
      <xdr:rowOff>109537</xdr:rowOff>
    </xdr:from>
    <xdr:to>
      <xdr:col>23</xdr:col>
      <xdr:colOff>590550</xdr:colOff>
      <xdr:row>22</xdr:row>
      <xdr:rowOff>185737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58F954E7-572E-44C6-AA58-7BCAB1858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152400</xdr:colOff>
      <xdr:row>24</xdr:row>
      <xdr:rowOff>80962</xdr:rowOff>
    </xdr:from>
    <xdr:to>
      <xdr:col>19</xdr:col>
      <xdr:colOff>457200</xdr:colOff>
      <xdr:row>38</xdr:row>
      <xdr:rowOff>147637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3FCB4C7A-5691-45C2-9406-ACC2968B1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39</xdr:row>
      <xdr:rowOff>161925</xdr:rowOff>
    </xdr:from>
    <xdr:to>
      <xdr:col>18</xdr:col>
      <xdr:colOff>600074</xdr:colOff>
      <xdr:row>69</xdr:row>
      <xdr:rowOff>85725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E4DD7B84-7262-4682-B047-73737E105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0</xdr:row>
      <xdr:rowOff>195262</xdr:rowOff>
    </xdr:from>
    <xdr:to>
      <xdr:col>15</xdr:col>
      <xdr:colOff>552450</xdr:colOff>
      <xdr:row>7</xdr:row>
      <xdr:rowOff>109537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50E4B220-07E2-4946-9AC3-E7D8E7C1E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228600</xdr:colOff>
      <xdr:row>0</xdr:row>
      <xdr:rowOff>214312</xdr:rowOff>
    </xdr:from>
    <xdr:to>
      <xdr:col>23</xdr:col>
      <xdr:colOff>533400</xdr:colOff>
      <xdr:row>7</xdr:row>
      <xdr:rowOff>128587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EB2ADF2C-DA8D-4C01-A788-4BCB15980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333375</xdr:colOff>
      <xdr:row>8</xdr:row>
      <xdr:rowOff>61912</xdr:rowOff>
    </xdr:from>
    <xdr:to>
      <xdr:col>16</xdr:col>
      <xdr:colOff>28575</xdr:colOff>
      <xdr:row>22</xdr:row>
      <xdr:rowOff>138112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B56905FD-843E-4CDA-B0B9-6EB553336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476250</xdr:colOff>
      <xdr:row>9</xdr:row>
      <xdr:rowOff>61912</xdr:rowOff>
    </xdr:from>
    <xdr:to>
      <xdr:col>24</xdr:col>
      <xdr:colOff>171450</xdr:colOff>
      <xdr:row>23</xdr:row>
      <xdr:rowOff>138112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7C0D6A65-589B-4335-B480-B0196AD3E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542925</xdr:colOff>
      <xdr:row>23</xdr:row>
      <xdr:rowOff>185737</xdr:rowOff>
    </xdr:from>
    <xdr:to>
      <xdr:col>19</xdr:col>
      <xdr:colOff>238125</xdr:colOff>
      <xdr:row>38</xdr:row>
      <xdr:rowOff>61912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6D8AD32E-B9E9-4085-B8DD-7F23CAAA1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41</xdr:row>
      <xdr:rowOff>9524</xdr:rowOff>
    </xdr:from>
    <xdr:to>
      <xdr:col>18</xdr:col>
      <xdr:colOff>581025</xdr:colOff>
      <xdr:row>70</xdr:row>
      <xdr:rowOff>76200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FCD179FA-8C5D-4875-BEC5-3F0A0F136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252412</xdr:rowOff>
    </xdr:from>
    <xdr:to>
      <xdr:col>15</xdr:col>
      <xdr:colOff>542925</xdr:colOff>
      <xdr:row>7</xdr:row>
      <xdr:rowOff>166687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2A34FA4A-98C8-4960-A105-9486719BF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333375</xdr:colOff>
      <xdr:row>0</xdr:row>
      <xdr:rowOff>214312</xdr:rowOff>
    </xdr:from>
    <xdr:to>
      <xdr:col>24</xdr:col>
      <xdr:colOff>28575</xdr:colOff>
      <xdr:row>7</xdr:row>
      <xdr:rowOff>128587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759C3071-5B28-422B-A19E-21C47B2AB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276225</xdr:colOff>
      <xdr:row>8</xdr:row>
      <xdr:rowOff>100012</xdr:rowOff>
    </xdr:from>
    <xdr:to>
      <xdr:col>15</xdr:col>
      <xdr:colOff>581025</xdr:colOff>
      <xdr:row>20</xdr:row>
      <xdr:rowOff>0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EE06D8CF-DDDA-4D1C-9A26-6BD0AEA12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257175</xdr:colOff>
      <xdr:row>8</xdr:row>
      <xdr:rowOff>71437</xdr:rowOff>
    </xdr:from>
    <xdr:to>
      <xdr:col>23</xdr:col>
      <xdr:colOff>561975</xdr:colOff>
      <xdr:row>22</xdr:row>
      <xdr:rowOff>0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24A2AFAD-85FD-4583-A4AC-B32883FB8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161925</xdr:colOff>
      <xdr:row>23</xdr:row>
      <xdr:rowOff>147637</xdr:rowOff>
    </xdr:from>
    <xdr:to>
      <xdr:col>19</xdr:col>
      <xdr:colOff>466725</xdr:colOff>
      <xdr:row>38</xdr:row>
      <xdr:rowOff>23812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88961903-8FFC-4F31-8CBF-ECE5C0393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40</xdr:row>
      <xdr:rowOff>190499</xdr:rowOff>
    </xdr:from>
    <xdr:to>
      <xdr:col>19</xdr:col>
      <xdr:colOff>9524</xdr:colOff>
      <xdr:row>67</xdr:row>
      <xdr:rowOff>123824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FB19FB1F-BD9D-4A8B-9288-E677D16AA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0</xdr:row>
      <xdr:rowOff>90487</xdr:rowOff>
    </xdr:from>
    <xdr:to>
      <xdr:col>16</xdr:col>
      <xdr:colOff>38100</xdr:colOff>
      <xdr:row>7</xdr:row>
      <xdr:rowOff>4762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E8EED83F-1AFC-4850-81CB-086DD5E09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219075</xdr:colOff>
      <xdr:row>0</xdr:row>
      <xdr:rowOff>52387</xdr:rowOff>
    </xdr:from>
    <xdr:to>
      <xdr:col>23</xdr:col>
      <xdr:colOff>523875</xdr:colOff>
      <xdr:row>6</xdr:row>
      <xdr:rowOff>157162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7EFECE60-99C6-4F27-A751-2469055A8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314325</xdr:colOff>
      <xdr:row>7</xdr:row>
      <xdr:rowOff>109537</xdr:rowOff>
    </xdr:from>
    <xdr:to>
      <xdr:col>16</xdr:col>
      <xdr:colOff>9525</xdr:colOff>
      <xdr:row>21</xdr:row>
      <xdr:rowOff>185737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8709CB8B-D189-4BBB-B700-9604ADC7E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238125</xdr:colOff>
      <xdr:row>8</xdr:row>
      <xdr:rowOff>4762</xdr:rowOff>
    </xdr:from>
    <xdr:to>
      <xdr:col>23</xdr:col>
      <xdr:colOff>542925</xdr:colOff>
      <xdr:row>22</xdr:row>
      <xdr:rowOff>80962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2B475CC8-5CAD-4840-A2B0-ED00DE7F7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57150</xdr:colOff>
      <xdr:row>24</xdr:row>
      <xdr:rowOff>33337</xdr:rowOff>
    </xdr:from>
    <xdr:to>
      <xdr:col>19</xdr:col>
      <xdr:colOff>361950</xdr:colOff>
      <xdr:row>38</xdr:row>
      <xdr:rowOff>100012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98141B55-703E-46E6-8D33-B62C4F1CB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40</xdr:row>
      <xdr:rowOff>190499</xdr:rowOff>
    </xdr:from>
    <xdr:to>
      <xdr:col>18</xdr:col>
      <xdr:colOff>590550</xdr:colOff>
      <xdr:row>71</xdr:row>
      <xdr:rowOff>123824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B9532666-2D96-4F1B-9632-3128E0D83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0</xdr:row>
      <xdr:rowOff>0</xdr:rowOff>
    </xdr:from>
    <xdr:to>
      <xdr:col>15</xdr:col>
      <xdr:colOff>381000</xdr:colOff>
      <xdr:row>6</xdr:row>
      <xdr:rowOff>104775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86894FB0-F1CF-4745-911C-ED2A066FD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</xdr:colOff>
      <xdr:row>0</xdr:row>
      <xdr:rowOff>52387</xdr:rowOff>
    </xdr:from>
    <xdr:to>
      <xdr:col>23</xdr:col>
      <xdr:colOff>352425</xdr:colOff>
      <xdr:row>6</xdr:row>
      <xdr:rowOff>157162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36B61F46-9C75-4896-9433-61EBFB72D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152400</xdr:colOff>
      <xdr:row>8</xdr:row>
      <xdr:rowOff>61912</xdr:rowOff>
    </xdr:from>
    <xdr:to>
      <xdr:col>15</xdr:col>
      <xdr:colOff>457200</xdr:colOff>
      <xdr:row>22</xdr:row>
      <xdr:rowOff>138112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849733A5-D53E-4CA5-8776-53FE95C83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266700</xdr:colOff>
      <xdr:row>8</xdr:row>
      <xdr:rowOff>52387</xdr:rowOff>
    </xdr:from>
    <xdr:to>
      <xdr:col>23</xdr:col>
      <xdr:colOff>571500</xdr:colOff>
      <xdr:row>22</xdr:row>
      <xdr:rowOff>128587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357A3340-FC3E-46FD-9BA4-7B3D54234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533400</xdr:colOff>
      <xdr:row>23</xdr:row>
      <xdr:rowOff>157162</xdr:rowOff>
    </xdr:from>
    <xdr:to>
      <xdr:col>19</xdr:col>
      <xdr:colOff>228600</xdr:colOff>
      <xdr:row>38</xdr:row>
      <xdr:rowOff>33337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5BB19BAB-90FB-4D48-8B8A-A52F4A909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19</xdr:col>
      <xdr:colOff>19050</xdr:colOff>
      <xdr:row>69</xdr:row>
      <xdr:rowOff>171450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278368D5-8EE3-49DB-81BC-3379E8489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252412</xdr:colOff>
      <xdr:row>0</xdr:row>
      <xdr:rowOff>0</xdr:rowOff>
    </xdr:from>
    <xdr:to>
      <xdr:col>13</xdr:col>
      <xdr:colOff>314325</xdr:colOff>
      <xdr:row>12</xdr:row>
      <xdr:rowOff>180975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DC5E67D4-D144-4028-9F23-2973D5FFD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500062</xdr:colOff>
      <xdr:row>0</xdr:row>
      <xdr:rowOff>0</xdr:rowOff>
    </xdr:from>
    <xdr:to>
      <xdr:col>21</xdr:col>
      <xdr:colOff>142875</xdr:colOff>
      <xdr:row>12</xdr:row>
      <xdr:rowOff>152400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E9304D08-D3B1-4713-ACE2-7466EFE93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185737</xdr:colOff>
      <xdr:row>14</xdr:row>
      <xdr:rowOff>128587</xdr:rowOff>
    </xdr:from>
    <xdr:to>
      <xdr:col>13</xdr:col>
      <xdr:colOff>490537</xdr:colOff>
      <xdr:row>29</xdr:row>
      <xdr:rowOff>14287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2B6C6107-A81D-4F41-84F2-0D063AA63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100012</xdr:colOff>
      <xdr:row>14</xdr:row>
      <xdr:rowOff>90487</xdr:rowOff>
    </xdr:from>
    <xdr:to>
      <xdr:col>21</xdr:col>
      <xdr:colOff>404812</xdr:colOff>
      <xdr:row>28</xdr:row>
      <xdr:rowOff>166687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95FD0BC2-E7BA-41C6-8C6C-4C0813F65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76200</xdr:rowOff>
    </xdr:from>
    <xdr:to>
      <xdr:col>12</xdr:col>
      <xdr:colOff>600075</xdr:colOff>
      <xdr:row>56</xdr:row>
      <xdr:rowOff>38100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E06A32E1-506D-4375-9049-D647B8D4A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152399</xdr:colOff>
      <xdr:row>30</xdr:row>
      <xdr:rowOff>66674</xdr:rowOff>
    </xdr:from>
    <xdr:to>
      <xdr:col>26</xdr:col>
      <xdr:colOff>123825</xdr:colOff>
      <xdr:row>56</xdr:row>
      <xdr:rowOff>38099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7F9C00C4-73F5-4B5C-93EC-FEC091E84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223837</xdr:rowOff>
    </xdr:from>
    <xdr:to>
      <xdr:col>15</xdr:col>
      <xdr:colOff>514350</xdr:colOff>
      <xdr:row>7</xdr:row>
      <xdr:rowOff>138112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FA815556-0043-4FB4-A829-D0E9CAA90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409575</xdr:colOff>
      <xdr:row>0</xdr:row>
      <xdr:rowOff>119062</xdr:rowOff>
    </xdr:from>
    <xdr:to>
      <xdr:col>24</xdr:col>
      <xdr:colOff>104775</xdr:colOff>
      <xdr:row>7</xdr:row>
      <xdr:rowOff>33337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921EB365-DEE7-40C5-B62D-DECB52A5C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247650</xdr:colOff>
      <xdr:row>8</xdr:row>
      <xdr:rowOff>119062</xdr:rowOff>
    </xdr:from>
    <xdr:to>
      <xdr:col>15</xdr:col>
      <xdr:colOff>552450</xdr:colOff>
      <xdr:row>23</xdr:row>
      <xdr:rowOff>4762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C0848D1F-F3C6-45D1-B2ED-6E4C1D457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209550</xdr:colOff>
      <xdr:row>8</xdr:row>
      <xdr:rowOff>4762</xdr:rowOff>
    </xdr:from>
    <xdr:to>
      <xdr:col>23</xdr:col>
      <xdr:colOff>514350</xdr:colOff>
      <xdr:row>22</xdr:row>
      <xdr:rowOff>80962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F4542617-E842-4B97-8F48-2943BA6DD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504825</xdr:colOff>
      <xdr:row>24</xdr:row>
      <xdr:rowOff>23812</xdr:rowOff>
    </xdr:from>
    <xdr:to>
      <xdr:col>20</xdr:col>
      <xdr:colOff>200025</xdr:colOff>
      <xdr:row>38</xdr:row>
      <xdr:rowOff>100012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AEC09AA9-FB59-41AD-9A22-33F069381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123825</xdr:colOff>
      <xdr:row>39</xdr:row>
      <xdr:rowOff>142874</xdr:rowOff>
    </xdr:from>
    <xdr:to>
      <xdr:col>19</xdr:col>
      <xdr:colOff>19050</xdr:colOff>
      <xdr:row>70</xdr:row>
      <xdr:rowOff>171449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E761FCA2-F481-4B59-931E-F8C97D715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14287</xdr:rowOff>
    </xdr:from>
    <xdr:to>
      <xdr:col>15</xdr:col>
      <xdr:colOff>457200</xdr:colOff>
      <xdr:row>6</xdr:row>
      <xdr:rowOff>119062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76F07BD5-9401-49E7-8126-61F986805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200025</xdr:colOff>
      <xdr:row>0</xdr:row>
      <xdr:rowOff>128587</xdr:rowOff>
    </xdr:from>
    <xdr:to>
      <xdr:col>23</xdr:col>
      <xdr:colOff>504825</xdr:colOff>
      <xdr:row>7</xdr:row>
      <xdr:rowOff>42862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5DDFB124-961A-4B8A-87D8-4FA0D5357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390525</xdr:colOff>
      <xdr:row>9</xdr:row>
      <xdr:rowOff>23812</xdr:rowOff>
    </xdr:from>
    <xdr:to>
      <xdr:col>16</xdr:col>
      <xdr:colOff>85725</xdr:colOff>
      <xdr:row>23</xdr:row>
      <xdr:rowOff>100012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5E6EB842-3A6F-4424-9F41-3C2F6A52B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409575</xdr:colOff>
      <xdr:row>9</xdr:row>
      <xdr:rowOff>14287</xdr:rowOff>
    </xdr:from>
    <xdr:to>
      <xdr:col>24</xdr:col>
      <xdr:colOff>104775</xdr:colOff>
      <xdr:row>23</xdr:row>
      <xdr:rowOff>90487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94823BE2-608C-4FB4-BCF2-320B8DD8B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266700</xdr:colOff>
      <xdr:row>24</xdr:row>
      <xdr:rowOff>128587</xdr:rowOff>
    </xdr:from>
    <xdr:to>
      <xdr:col>19</xdr:col>
      <xdr:colOff>571500</xdr:colOff>
      <xdr:row>39</xdr:row>
      <xdr:rowOff>4762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8C2E97FB-9DC5-48AF-875D-5C8997563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19</xdr:col>
      <xdr:colOff>9524</xdr:colOff>
      <xdr:row>68</xdr:row>
      <xdr:rowOff>76200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A8263049-6C98-4319-BA77-73A652B13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0</xdr:row>
      <xdr:rowOff>157162</xdr:rowOff>
    </xdr:from>
    <xdr:to>
      <xdr:col>15</xdr:col>
      <xdr:colOff>476250</xdr:colOff>
      <xdr:row>7</xdr:row>
      <xdr:rowOff>71437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B97846D9-F6D4-4E8A-B681-C25021410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266700</xdr:colOff>
      <xdr:row>0</xdr:row>
      <xdr:rowOff>61912</xdr:rowOff>
    </xdr:from>
    <xdr:to>
      <xdr:col>23</xdr:col>
      <xdr:colOff>571500</xdr:colOff>
      <xdr:row>6</xdr:row>
      <xdr:rowOff>166687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C42884FC-1681-4150-A1AF-4C6C445B1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533400</xdr:colOff>
      <xdr:row>6</xdr:row>
      <xdr:rowOff>71437</xdr:rowOff>
    </xdr:from>
    <xdr:to>
      <xdr:col>16</xdr:col>
      <xdr:colOff>228600</xdr:colOff>
      <xdr:row>20</xdr:row>
      <xdr:rowOff>147637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302F620A-0906-457E-B50D-E92CDCF2A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304800</xdr:colOff>
      <xdr:row>7</xdr:row>
      <xdr:rowOff>100012</xdr:rowOff>
    </xdr:from>
    <xdr:to>
      <xdr:col>24</xdr:col>
      <xdr:colOff>0</xdr:colOff>
      <xdr:row>21</xdr:row>
      <xdr:rowOff>176212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2688D172-3A19-4CAF-8F90-49102068D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561975</xdr:colOff>
      <xdr:row>24</xdr:row>
      <xdr:rowOff>61912</xdr:rowOff>
    </xdr:from>
    <xdr:to>
      <xdr:col>19</xdr:col>
      <xdr:colOff>257175</xdr:colOff>
      <xdr:row>38</xdr:row>
      <xdr:rowOff>138112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8F4A22FC-655F-4DC4-B94B-41643DF8A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19</xdr:col>
      <xdr:colOff>28574</xdr:colOff>
      <xdr:row>66</xdr:row>
      <xdr:rowOff>76200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6DB72576-6113-4D55-9CE4-57B59F08F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0</xdr:row>
      <xdr:rowOff>14287</xdr:rowOff>
    </xdr:from>
    <xdr:to>
      <xdr:col>16</xdr:col>
      <xdr:colOff>57150</xdr:colOff>
      <xdr:row>6</xdr:row>
      <xdr:rowOff>119062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AEF09278-1345-4995-95E8-7C5D015D6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266700</xdr:colOff>
      <xdr:row>0</xdr:row>
      <xdr:rowOff>119062</xdr:rowOff>
    </xdr:from>
    <xdr:to>
      <xdr:col>23</xdr:col>
      <xdr:colOff>571500</xdr:colOff>
      <xdr:row>7</xdr:row>
      <xdr:rowOff>33337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7AFFE377-282B-46CC-A14C-8807E9BBF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7</xdr:row>
      <xdr:rowOff>100012</xdr:rowOff>
    </xdr:from>
    <xdr:to>
      <xdr:col>16</xdr:col>
      <xdr:colOff>400050</xdr:colOff>
      <xdr:row>19</xdr:row>
      <xdr:rowOff>176212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BE61E286-D93D-432D-BE20-427B2715B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571500</xdr:colOff>
      <xdr:row>7</xdr:row>
      <xdr:rowOff>119062</xdr:rowOff>
    </xdr:from>
    <xdr:to>
      <xdr:col>24</xdr:col>
      <xdr:colOff>266700</xdr:colOff>
      <xdr:row>22</xdr:row>
      <xdr:rowOff>4762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0F46C5B8-E847-48DB-ACBB-C0BB26A1A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247650</xdr:colOff>
      <xdr:row>20</xdr:row>
      <xdr:rowOff>61912</xdr:rowOff>
    </xdr:from>
    <xdr:to>
      <xdr:col>16</xdr:col>
      <xdr:colOff>552450</xdr:colOff>
      <xdr:row>34</xdr:row>
      <xdr:rowOff>128587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DB6BCC53-5851-4DD7-AD21-78082055E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19</xdr:col>
      <xdr:colOff>0</xdr:colOff>
      <xdr:row>64</xdr:row>
      <xdr:rowOff>171450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B0BB0259-536D-432F-9AF3-A2CE7C2F5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0</xdr:row>
      <xdr:rowOff>147637</xdr:rowOff>
    </xdr:from>
    <xdr:to>
      <xdr:col>16</xdr:col>
      <xdr:colOff>114300</xdr:colOff>
      <xdr:row>7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91C11AE8-F779-406D-9DF0-0D224A468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485775</xdr:colOff>
      <xdr:row>0</xdr:row>
      <xdr:rowOff>109537</xdr:rowOff>
    </xdr:from>
    <xdr:to>
      <xdr:col>24</xdr:col>
      <xdr:colOff>180975</xdr:colOff>
      <xdr:row>7</xdr:row>
      <xdr:rowOff>23812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5338014C-6A3B-44A5-BCEB-DE69F6260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7</xdr:row>
      <xdr:rowOff>157162</xdr:rowOff>
    </xdr:from>
    <xdr:to>
      <xdr:col>16</xdr:col>
      <xdr:colOff>323850</xdr:colOff>
      <xdr:row>22</xdr:row>
      <xdr:rowOff>42862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409D0A97-3D1C-4C29-A320-5BC5ABD29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523875</xdr:colOff>
      <xdr:row>8</xdr:row>
      <xdr:rowOff>52387</xdr:rowOff>
    </xdr:from>
    <xdr:to>
      <xdr:col>24</xdr:col>
      <xdr:colOff>219075</xdr:colOff>
      <xdr:row>22</xdr:row>
      <xdr:rowOff>128587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4586B81C-336D-4FF7-981C-365F59FCA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314325</xdr:colOff>
      <xdr:row>23</xdr:row>
      <xdr:rowOff>90487</xdr:rowOff>
    </xdr:from>
    <xdr:to>
      <xdr:col>20</xdr:col>
      <xdr:colOff>9525</xdr:colOff>
      <xdr:row>37</xdr:row>
      <xdr:rowOff>157162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78C18457-7061-41EB-8A7D-87534B885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19</xdr:col>
      <xdr:colOff>0</xdr:colOff>
      <xdr:row>66</xdr:row>
      <xdr:rowOff>76200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C204948E-4776-42FD-9FE9-9581B0F78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0</xdr:row>
      <xdr:rowOff>0</xdr:rowOff>
    </xdr:from>
    <xdr:to>
      <xdr:col>16</xdr:col>
      <xdr:colOff>28575</xdr:colOff>
      <xdr:row>6</xdr:row>
      <xdr:rowOff>104775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B4C18C7-B2D7-4E5E-80F3-22B1E3D95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190500</xdr:colOff>
      <xdr:row>0</xdr:row>
      <xdr:rowOff>42862</xdr:rowOff>
    </xdr:from>
    <xdr:to>
      <xdr:col>23</xdr:col>
      <xdr:colOff>495300</xdr:colOff>
      <xdr:row>6</xdr:row>
      <xdr:rowOff>147637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FEFFFA95-914F-4797-9EBB-EC0454661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400050</xdr:colOff>
      <xdr:row>7</xdr:row>
      <xdr:rowOff>109537</xdr:rowOff>
    </xdr:from>
    <xdr:to>
      <xdr:col>16</xdr:col>
      <xdr:colOff>95250</xdr:colOff>
      <xdr:row>21</xdr:row>
      <xdr:rowOff>185737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83428063-FB86-4409-9E66-C84CE7056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285750</xdr:colOff>
      <xdr:row>7</xdr:row>
      <xdr:rowOff>119062</xdr:rowOff>
    </xdr:from>
    <xdr:to>
      <xdr:col>23</xdr:col>
      <xdr:colOff>590550</xdr:colOff>
      <xdr:row>22</xdr:row>
      <xdr:rowOff>4762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87AB1F97-8E90-4BD3-9090-35D8E7861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409575</xdr:colOff>
      <xdr:row>24</xdr:row>
      <xdr:rowOff>4762</xdr:rowOff>
    </xdr:from>
    <xdr:to>
      <xdr:col>20</xdr:col>
      <xdr:colOff>104775</xdr:colOff>
      <xdr:row>38</xdr:row>
      <xdr:rowOff>80962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966B9968-0C4C-4E60-893C-B82647E5C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40</xdr:row>
      <xdr:rowOff>47625</xdr:rowOff>
    </xdr:from>
    <xdr:to>
      <xdr:col>18</xdr:col>
      <xdr:colOff>581025</xdr:colOff>
      <xdr:row>67</xdr:row>
      <xdr:rowOff>76199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22B57D99-3AC8-4685-A1A7-6FDE3EEAC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29</xdr:row>
      <xdr:rowOff>33337</xdr:rowOff>
    </xdr:from>
    <xdr:to>
      <xdr:col>4</xdr:col>
      <xdr:colOff>1223962</xdr:colOff>
      <xdr:row>43</xdr:row>
      <xdr:rowOff>109537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20125BB3-A069-4F34-BF0C-57DE56BB5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1347787</xdr:colOff>
      <xdr:row>29</xdr:row>
      <xdr:rowOff>42862</xdr:rowOff>
    </xdr:from>
    <xdr:to>
      <xdr:col>7</xdr:col>
      <xdr:colOff>2424112</xdr:colOff>
      <xdr:row>43</xdr:row>
      <xdr:rowOff>119062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500AAFAB-9529-4B1E-A48A-E67B41248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280987</xdr:colOff>
      <xdr:row>29</xdr:row>
      <xdr:rowOff>71437</xdr:rowOff>
    </xdr:from>
    <xdr:to>
      <xdr:col>9</xdr:col>
      <xdr:colOff>2043112</xdr:colOff>
      <xdr:row>43</xdr:row>
      <xdr:rowOff>147637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87C176BB-600C-49CA-BCC1-086209B09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104774</xdr:rowOff>
    </xdr:from>
    <xdr:to>
      <xdr:col>9</xdr:col>
      <xdr:colOff>2333624</xdr:colOff>
      <xdr:row>80</xdr:row>
      <xdr:rowOff>0</xdr:rowOff>
    </xdr:to>
    <xdr:graphicFrame macro="">
      <xdr:nvGraphicFramePr>
        <xdr:cNvPr id="10" name="Γράφημα 9">
          <a:extLst>
            <a:ext uri="{FF2B5EF4-FFF2-40B4-BE49-F238E27FC236}">
              <a16:creationId xmlns:a16="http://schemas.microsoft.com/office/drawing/2014/main" id="{EBF4F7C1-0A2C-475A-AD73-3B079272A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30</xdr:row>
      <xdr:rowOff>157162</xdr:rowOff>
    </xdr:from>
    <xdr:to>
      <xdr:col>4</xdr:col>
      <xdr:colOff>1347787</xdr:colOff>
      <xdr:row>45</xdr:row>
      <xdr:rowOff>42862</xdr:rowOff>
    </xdr:to>
    <xdr:graphicFrame macro="">
      <xdr:nvGraphicFramePr>
        <xdr:cNvPr id="10" name="Γράφημα 9">
          <a:extLst>
            <a:ext uri="{FF2B5EF4-FFF2-40B4-BE49-F238E27FC236}">
              <a16:creationId xmlns:a16="http://schemas.microsoft.com/office/drawing/2014/main" id="{A9F7136E-167E-49E6-A11F-7726E757F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1719262</xdr:colOff>
      <xdr:row>30</xdr:row>
      <xdr:rowOff>90487</xdr:rowOff>
    </xdr:from>
    <xdr:to>
      <xdr:col>8</xdr:col>
      <xdr:colOff>9525</xdr:colOff>
      <xdr:row>45</xdr:row>
      <xdr:rowOff>95250</xdr:rowOff>
    </xdr:to>
    <xdr:graphicFrame macro="">
      <xdr:nvGraphicFramePr>
        <xdr:cNvPr id="11" name="Γράφημα 10">
          <a:extLst>
            <a:ext uri="{FF2B5EF4-FFF2-40B4-BE49-F238E27FC236}">
              <a16:creationId xmlns:a16="http://schemas.microsoft.com/office/drawing/2014/main" id="{3D130941-DE58-42CB-8AB4-487A41588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223837</xdr:colOff>
      <xdr:row>30</xdr:row>
      <xdr:rowOff>128587</xdr:rowOff>
    </xdr:from>
    <xdr:to>
      <xdr:col>9</xdr:col>
      <xdr:colOff>1985962</xdr:colOff>
      <xdr:row>45</xdr:row>
      <xdr:rowOff>14287</xdr:rowOff>
    </xdr:to>
    <xdr:graphicFrame macro="">
      <xdr:nvGraphicFramePr>
        <xdr:cNvPr id="12" name="Γράφημα 11">
          <a:extLst>
            <a:ext uri="{FF2B5EF4-FFF2-40B4-BE49-F238E27FC236}">
              <a16:creationId xmlns:a16="http://schemas.microsoft.com/office/drawing/2014/main" id="{2E234EA9-B32B-4808-899D-1E5105699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390525</xdr:colOff>
      <xdr:row>46</xdr:row>
      <xdr:rowOff>142875</xdr:rowOff>
    </xdr:from>
    <xdr:to>
      <xdr:col>10</xdr:col>
      <xdr:colOff>276226</xdr:colOff>
      <xdr:row>84</xdr:row>
      <xdr:rowOff>57151</xdr:rowOff>
    </xdr:to>
    <xdr:graphicFrame macro="">
      <xdr:nvGraphicFramePr>
        <xdr:cNvPr id="13" name="Γράφημα 12">
          <a:extLst>
            <a:ext uri="{FF2B5EF4-FFF2-40B4-BE49-F238E27FC236}">
              <a16:creationId xmlns:a16="http://schemas.microsoft.com/office/drawing/2014/main" id="{DC9E2190-BF8A-4C5F-851A-C5B4A36A3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31</xdr:row>
      <xdr:rowOff>14287</xdr:rowOff>
    </xdr:from>
    <xdr:to>
      <xdr:col>4</xdr:col>
      <xdr:colOff>1100137</xdr:colOff>
      <xdr:row>45</xdr:row>
      <xdr:rowOff>90487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1F53AA1F-BD5D-4AC2-BDF8-B68057C75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1214437</xdr:colOff>
      <xdr:row>30</xdr:row>
      <xdr:rowOff>185737</xdr:rowOff>
    </xdr:from>
    <xdr:to>
      <xdr:col>7</xdr:col>
      <xdr:colOff>2290762</xdr:colOff>
      <xdr:row>45</xdr:row>
      <xdr:rowOff>71437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070C5AC9-873C-4C3A-8BB0-F280F32D3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42862</xdr:colOff>
      <xdr:row>30</xdr:row>
      <xdr:rowOff>185737</xdr:rowOff>
    </xdr:from>
    <xdr:to>
      <xdr:col>9</xdr:col>
      <xdr:colOff>1804987</xdr:colOff>
      <xdr:row>45</xdr:row>
      <xdr:rowOff>71437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3B76F02B-9705-4C80-A34C-49657C9E4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38099</xdr:colOff>
      <xdr:row>46</xdr:row>
      <xdr:rowOff>95249</xdr:rowOff>
    </xdr:from>
    <xdr:to>
      <xdr:col>10</xdr:col>
      <xdr:colOff>400050</xdr:colOff>
      <xdr:row>82</xdr:row>
      <xdr:rowOff>171450</xdr:rowOff>
    </xdr:to>
    <xdr:graphicFrame macro="">
      <xdr:nvGraphicFramePr>
        <xdr:cNvPr id="9" name="Γράφημα 8">
          <a:extLst>
            <a:ext uri="{FF2B5EF4-FFF2-40B4-BE49-F238E27FC236}">
              <a16:creationId xmlns:a16="http://schemas.microsoft.com/office/drawing/2014/main" id="{5F989112-76F3-4C71-A0B6-FC22277B0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</xdr:colOff>
      <xdr:row>30</xdr:row>
      <xdr:rowOff>109537</xdr:rowOff>
    </xdr:from>
    <xdr:to>
      <xdr:col>4</xdr:col>
      <xdr:colOff>1109662</xdr:colOff>
      <xdr:row>44</xdr:row>
      <xdr:rowOff>185737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0D9D8906-6566-4446-88BF-FAF11324E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1281112</xdr:colOff>
      <xdr:row>30</xdr:row>
      <xdr:rowOff>128587</xdr:rowOff>
    </xdr:from>
    <xdr:to>
      <xdr:col>7</xdr:col>
      <xdr:colOff>2357437</xdr:colOff>
      <xdr:row>45</xdr:row>
      <xdr:rowOff>14287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37DE834C-2E7D-4853-8444-FF2F78B73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</xdr:colOff>
      <xdr:row>30</xdr:row>
      <xdr:rowOff>128587</xdr:rowOff>
    </xdr:from>
    <xdr:to>
      <xdr:col>9</xdr:col>
      <xdr:colOff>1785937</xdr:colOff>
      <xdr:row>45</xdr:row>
      <xdr:rowOff>14287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98F00BCC-FCEF-41DE-82C6-ED356220D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485774</xdr:colOff>
      <xdr:row>46</xdr:row>
      <xdr:rowOff>66673</xdr:rowOff>
    </xdr:from>
    <xdr:to>
      <xdr:col>10</xdr:col>
      <xdr:colOff>571500</xdr:colOff>
      <xdr:row>82</xdr:row>
      <xdr:rowOff>47624</xdr:rowOff>
    </xdr:to>
    <xdr:graphicFrame macro="">
      <xdr:nvGraphicFramePr>
        <xdr:cNvPr id="9" name="Γράφημα 8">
          <a:extLst>
            <a:ext uri="{FF2B5EF4-FFF2-40B4-BE49-F238E27FC236}">
              <a16:creationId xmlns:a16="http://schemas.microsoft.com/office/drawing/2014/main" id="{6620E315-0990-4498-B7BD-23A554C88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338137</xdr:colOff>
      <xdr:row>0</xdr:row>
      <xdr:rowOff>0</xdr:rowOff>
    </xdr:from>
    <xdr:to>
      <xdr:col>14</xdr:col>
      <xdr:colOff>33337</xdr:colOff>
      <xdr:row>14</xdr:row>
      <xdr:rowOff>76200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82353F18-F86A-452E-BE70-6582F0A53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166687</xdr:colOff>
      <xdr:row>0</xdr:row>
      <xdr:rowOff>23812</xdr:rowOff>
    </xdr:from>
    <xdr:to>
      <xdr:col>21</xdr:col>
      <xdr:colOff>471487</xdr:colOff>
      <xdr:row>14</xdr:row>
      <xdr:rowOff>100012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ABE1C946-1F51-48C3-8DD1-D5EF82C2C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414337</xdr:colOff>
      <xdr:row>15</xdr:row>
      <xdr:rowOff>42862</xdr:rowOff>
    </xdr:from>
    <xdr:to>
      <xdr:col>14</xdr:col>
      <xdr:colOff>109537</xdr:colOff>
      <xdr:row>29</xdr:row>
      <xdr:rowOff>119062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6AFC406F-BF51-4AC7-9D53-EE69CBC7E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319087</xdr:colOff>
      <xdr:row>15</xdr:row>
      <xdr:rowOff>33337</xdr:rowOff>
    </xdr:from>
    <xdr:to>
      <xdr:col>22</xdr:col>
      <xdr:colOff>14287</xdr:colOff>
      <xdr:row>29</xdr:row>
      <xdr:rowOff>109537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D7DB1BE3-CD39-4967-B89D-F26B6E5FB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29</xdr:row>
      <xdr:rowOff>190499</xdr:rowOff>
    </xdr:from>
    <xdr:to>
      <xdr:col>14</xdr:col>
      <xdr:colOff>171450</xdr:colOff>
      <xdr:row>54</xdr:row>
      <xdr:rowOff>47624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8C8ECF03-9450-49D5-A833-6B30DAE4F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314325</xdr:colOff>
      <xdr:row>29</xdr:row>
      <xdr:rowOff>190499</xdr:rowOff>
    </xdr:from>
    <xdr:to>
      <xdr:col>28</xdr:col>
      <xdr:colOff>495299</xdr:colOff>
      <xdr:row>54</xdr:row>
      <xdr:rowOff>28574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DB88107F-4B65-447F-B7F9-A3ADA1D72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</xdr:colOff>
      <xdr:row>30</xdr:row>
      <xdr:rowOff>157162</xdr:rowOff>
    </xdr:from>
    <xdr:to>
      <xdr:col>4</xdr:col>
      <xdr:colOff>1147762</xdr:colOff>
      <xdr:row>45</xdr:row>
      <xdr:rowOff>42862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2E915613-824B-4042-8559-C548D1DC8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1271587</xdr:colOff>
      <xdr:row>30</xdr:row>
      <xdr:rowOff>147637</xdr:rowOff>
    </xdr:from>
    <xdr:to>
      <xdr:col>7</xdr:col>
      <xdr:colOff>2347912</xdr:colOff>
      <xdr:row>45</xdr:row>
      <xdr:rowOff>33337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1BB192C0-463E-4B26-8905-26D1F474B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147637</xdr:colOff>
      <xdr:row>30</xdr:row>
      <xdr:rowOff>71437</xdr:rowOff>
    </xdr:from>
    <xdr:to>
      <xdr:col>9</xdr:col>
      <xdr:colOff>1909762</xdr:colOff>
      <xdr:row>44</xdr:row>
      <xdr:rowOff>147637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89B9B755-C303-457C-BC11-0FE3493F0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276225</xdr:colOff>
      <xdr:row>46</xdr:row>
      <xdr:rowOff>19050</xdr:rowOff>
    </xdr:from>
    <xdr:to>
      <xdr:col>10</xdr:col>
      <xdr:colOff>476250</xdr:colOff>
      <xdr:row>80</xdr:row>
      <xdr:rowOff>152400</xdr:rowOff>
    </xdr:to>
    <xdr:graphicFrame macro="">
      <xdr:nvGraphicFramePr>
        <xdr:cNvPr id="9" name="Γράφημα 8">
          <a:extLst>
            <a:ext uri="{FF2B5EF4-FFF2-40B4-BE49-F238E27FC236}">
              <a16:creationId xmlns:a16="http://schemas.microsoft.com/office/drawing/2014/main" id="{58663788-E625-4053-951E-2DA9270A6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</xdr:colOff>
      <xdr:row>31</xdr:row>
      <xdr:rowOff>42862</xdr:rowOff>
    </xdr:from>
    <xdr:to>
      <xdr:col>4</xdr:col>
      <xdr:colOff>1090612</xdr:colOff>
      <xdr:row>45</xdr:row>
      <xdr:rowOff>119062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948118DC-B28E-40DD-91D3-56707FE74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1271587</xdr:colOff>
      <xdr:row>31</xdr:row>
      <xdr:rowOff>52387</xdr:rowOff>
    </xdr:from>
    <xdr:to>
      <xdr:col>7</xdr:col>
      <xdr:colOff>2347912</xdr:colOff>
      <xdr:row>45</xdr:row>
      <xdr:rowOff>128587</xdr:rowOff>
    </xdr:to>
    <xdr:graphicFrame macro="">
      <xdr:nvGraphicFramePr>
        <xdr:cNvPr id="9" name="Γράφημα 8">
          <a:extLst>
            <a:ext uri="{FF2B5EF4-FFF2-40B4-BE49-F238E27FC236}">
              <a16:creationId xmlns:a16="http://schemas.microsoft.com/office/drawing/2014/main" id="{CDF7A8A1-2954-41B5-83A7-1439E39B6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128587</xdr:colOff>
      <xdr:row>31</xdr:row>
      <xdr:rowOff>52387</xdr:rowOff>
    </xdr:from>
    <xdr:to>
      <xdr:col>9</xdr:col>
      <xdr:colOff>1890712</xdr:colOff>
      <xdr:row>45</xdr:row>
      <xdr:rowOff>128587</xdr:rowOff>
    </xdr:to>
    <xdr:graphicFrame macro="">
      <xdr:nvGraphicFramePr>
        <xdr:cNvPr id="10" name="Γράφημα 9">
          <a:extLst>
            <a:ext uri="{FF2B5EF4-FFF2-40B4-BE49-F238E27FC236}">
              <a16:creationId xmlns:a16="http://schemas.microsoft.com/office/drawing/2014/main" id="{3B7E46BE-3C83-4AA1-94C2-9CE63F0C1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381000</xdr:colOff>
      <xdr:row>47</xdr:row>
      <xdr:rowOff>19049</xdr:rowOff>
    </xdr:from>
    <xdr:to>
      <xdr:col>10</xdr:col>
      <xdr:colOff>447675</xdr:colOff>
      <xdr:row>80</xdr:row>
      <xdr:rowOff>161924</xdr:rowOff>
    </xdr:to>
    <xdr:graphicFrame macro="">
      <xdr:nvGraphicFramePr>
        <xdr:cNvPr id="11" name="Γράφημα 10">
          <a:extLst>
            <a:ext uri="{FF2B5EF4-FFF2-40B4-BE49-F238E27FC236}">
              <a16:creationId xmlns:a16="http://schemas.microsoft.com/office/drawing/2014/main" id="{C6BA30C9-4782-4896-A2AD-9062DC1E9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11</xdr:col>
      <xdr:colOff>581024</xdr:colOff>
      <xdr:row>23</xdr:row>
      <xdr:rowOff>171449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5AA193F0-A80E-430F-8CA0-CF5285487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85725</xdr:colOff>
      <xdr:row>0</xdr:row>
      <xdr:rowOff>9525</xdr:rowOff>
    </xdr:from>
    <xdr:to>
      <xdr:col>24</xdr:col>
      <xdr:colOff>47625</xdr:colOff>
      <xdr:row>24</xdr:row>
      <xdr:rowOff>9524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79CC74C7-70C0-4D92-BB7B-3AE97D7A5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180976</xdr:rowOff>
    </xdr:from>
    <xdr:to>
      <xdr:col>11</xdr:col>
      <xdr:colOff>581024</xdr:colOff>
      <xdr:row>48</xdr:row>
      <xdr:rowOff>152400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FEAB3FC2-6D3D-4907-A027-23268FB2F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85725</xdr:colOff>
      <xdr:row>25</xdr:row>
      <xdr:rowOff>9525</xdr:rowOff>
    </xdr:from>
    <xdr:to>
      <xdr:col>24</xdr:col>
      <xdr:colOff>38099</xdr:colOff>
      <xdr:row>48</xdr:row>
      <xdr:rowOff>142874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4302A670-210C-4544-8C9C-DDD8F68B2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49</xdr:row>
      <xdr:rowOff>180975</xdr:rowOff>
    </xdr:from>
    <xdr:to>
      <xdr:col>11</xdr:col>
      <xdr:colOff>552450</xdr:colOff>
      <xdr:row>73</xdr:row>
      <xdr:rowOff>123825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6F68DF95-82B0-419C-A95A-DF0B0EDDA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85725</xdr:colOff>
      <xdr:row>50</xdr:row>
      <xdr:rowOff>1</xdr:rowOff>
    </xdr:from>
    <xdr:to>
      <xdr:col>24</xdr:col>
      <xdr:colOff>0</xdr:colOff>
      <xdr:row>73</xdr:row>
      <xdr:rowOff>123825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B742B83A-8C90-4208-940D-14C28E733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0</xdr:row>
      <xdr:rowOff>0</xdr:rowOff>
    </xdr:from>
    <xdr:to>
      <xdr:col>15</xdr:col>
      <xdr:colOff>114300</xdr:colOff>
      <xdr:row>9</xdr:row>
      <xdr:rowOff>19050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2DE69DFF-8620-47D0-9AF5-0F0630E9F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9</xdr:row>
      <xdr:rowOff>214312</xdr:rowOff>
    </xdr:from>
    <xdr:to>
      <xdr:col>15</xdr:col>
      <xdr:colOff>38100</xdr:colOff>
      <xdr:row>20</xdr:row>
      <xdr:rowOff>90487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8B92823A-A1BF-42A9-B673-B26600C38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0</xdr:row>
      <xdr:rowOff>128587</xdr:rowOff>
    </xdr:from>
    <xdr:to>
      <xdr:col>14</xdr:col>
      <xdr:colOff>476250</xdr:colOff>
      <xdr:row>8</xdr:row>
      <xdr:rowOff>338137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B4D446CA-641B-44B6-91C0-44D29DA8F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8</xdr:row>
      <xdr:rowOff>500062</xdr:rowOff>
    </xdr:from>
    <xdr:to>
      <xdr:col>14</xdr:col>
      <xdr:colOff>400050</xdr:colOff>
      <xdr:row>19</xdr:row>
      <xdr:rowOff>138112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BED3EB0-3C69-45F1-9815-D3F057203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0</xdr:row>
      <xdr:rowOff>42862</xdr:rowOff>
    </xdr:from>
    <xdr:to>
      <xdr:col>14</xdr:col>
      <xdr:colOff>542925</xdr:colOff>
      <xdr:row>8</xdr:row>
      <xdr:rowOff>252412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92E2776E-1C78-42D5-BC32-3580112C3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8</xdr:row>
      <xdr:rowOff>509587</xdr:rowOff>
    </xdr:from>
    <xdr:to>
      <xdr:col>15</xdr:col>
      <xdr:colOff>295275</xdr:colOff>
      <xdr:row>19</xdr:row>
      <xdr:rowOff>147637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BBEFA91E-256E-46B0-8E3D-9B66E6580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0</xdr:row>
      <xdr:rowOff>23812</xdr:rowOff>
    </xdr:from>
    <xdr:to>
      <xdr:col>16</xdr:col>
      <xdr:colOff>95250</xdr:colOff>
      <xdr:row>9</xdr:row>
      <xdr:rowOff>261937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7269DCE5-4FBB-4A0F-9627-A3617D1A0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371475</xdr:colOff>
      <xdr:row>9</xdr:row>
      <xdr:rowOff>366712</xdr:rowOff>
    </xdr:from>
    <xdr:to>
      <xdr:col>16</xdr:col>
      <xdr:colOff>66675</xdr:colOff>
      <xdr:row>17</xdr:row>
      <xdr:rowOff>90487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CC448071-0EC2-401B-8315-965C3A8B1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314325</xdr:colOff>
      <xdr:row>18</xdr:row>
      <xdr:rowOff>138112</xdr:rowOff>
    </xdr:from>
    <xdr:to>
      <xdr:col>16</xdr:col>
      <xdr:colOff>9525</xdr:colOff>
      <xdr:row>25</xdr:row>
      <xdr:rowOff>52387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C4B02E21-762A-4170-8231-791271A37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428625</xdr:colOff>
      <xdr:row>29</xdr:row>
      <xdr:rowOff>71437</xdr:rowOff>
    </xdr:from>
    <xdr:to>
      <xdr:col>16</xdr:col>
      <xdr:colOff>123825</xdr:colOff>
      <xdr:row>35</xdr:row>
      <xdr:rowOff>176212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4E29194E-C98B-4400-8888-F64A8B9E5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114300</xdr:colOff>
      <xdr:row>40</xdr:row>
      <xdr:rowOff>71437</xdr:rowOff>
    </xdr:from>
    <xdr:to>
      <xdr:col>15</xdr:col>
      <xdr:colOff>419100</xdr:colOff>
      <xdr:row>46</xdr:row>
      <xdr:rowOff>176212</xdr:rowOff>
    </xdr:to>
    <xdr:graphicFrame macro="">
      <xdr:nvGraphicFramePr>
        <xdr:cNvPr id="9" name="Γράφημα 8">
          <a:extLst>
            <a:ext uri="{FF2B5EF4-FFF2-40B4-BE49-F238E27FC236}">
              <a16:creationId xmlns:a16="http://schemas.microsoft.com/office/drawing/2014/main" id="{6851C4C8-AB49-477F-B242-E813FDBDC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0</xdr:row>
      <xdr:rowOff>242887</xdr:rowOff>
    </xdr:from>
    <xdr:to>
      <xdr:col>15</xdr:col>
      <xdr:colOff>600075</xdr:colOff>
      <xdr:row>7</xdr:row>
      <xdr:rowOff>157162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D0961BFA-68A5-4530-910E-1ABC97B60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247650</xdr:colOff>
      <xdr:row>8</xdr:row>
      <xdr:rowOff>176212</xdr:rowOff>
    </xdr:from>
    <xdr:to>
      <xdr:col>15</xdr:col>
      <xdr:colOff>552450</xdr:colOff>
      <xdr:row>22</xdr:row>
      <xdr:rowOff>100012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55EBB209-631E-43DA-9FFE-1B7DD3DB0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219075</xdr:colOff>
      <xdr:row>24</xdr:row>
      <xdr:rowOff>80962</xdr:rowOff>
    </xdr:from>
    <xdr:to>
      <xdr:col>15</xdr:col>
      <xdr:colOff>523875</xdr:colOff>
      <xdr:row>38</xdr:row>
      <xdr:rowOff>4762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9A862978-F511-4B7D-B65C-406A91657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219075</xdr:colOff>
      <xdr:row>38</xdr:row>
      <xdr:rowOff>147637</xdr:rowOff>
    </xdr:from>
    <xdr:to>
      <xdr:col>15</xdr:col>
      <xdr:colOff>523875</xdr:colOff>
      <xdr:row>53</xdr:row>
      <xdr:rowOff>33337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B54A43E3-0538-47FB-87EA-615E21C0F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133350</xdr:colOff>
      <xdr:row>54</xdr:row>
      <xdr:rowOff>128587</xdr:rowOff>
    </xdr:from>
    <xdr:to>
      <xdr:col>15</xdr:col>
      <xdr:colOff>438150</xdr:colOff>
      <xdr:row>69</xdr:row>
      <xdr:rowOff>14287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3920069A-4DD8-4FED-BA77-D2A696718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2001CB-71DB-4021-A0AD-31A3345E88DF}" name="Πίνακας1" displayName="Πίνακας1" ref="A1:AS767" totalsRowShown="0" headerRowDxfId="335" headerRowBorderDxfId="334" tableBorderDxfId="333">
  <autoFilter ref="A1:AS767" xr:uid="{5898C161-943D-4F24-A1A7-0C1020CF266A}"/>
  <tableColumns count="45">
    <tableColumn id="1" xr3:uid="{FA4C2CC4-2F07-4105-8B81-A1DFA53A4F55}" name="Iteration" dataDxfId="332"/>
    <tableColumn id="2" xr3:uid="{BD04E239-650F-4AF6-80AD-2C640883BE7E}" name="Dataset" dataDxfId="331"/>
    <tableColumn id="3" xr3:uid="{F062EEB2-7466-4B20-AD08-526B46504F46}" name="Users" dataDxfId="330"/>
    <tableColumn id="4" xr3:uid="{D932DD13-086C-47B0-BFAC-14FAFFCEF164}" name="Split Method" dataDxfId="329"/>
    <tableColumn id="5" xr3:uid="{D826B22F-40D9-4A2A-9A4C-604BF08E8201}" name="StrLearning Method" dataDxfId="328"/>
    <tableColumn id="6" xr3:uid="{DD4DB945-3DB1-4703-8F79-EEA40EF7798C}" name="k" dataDxfId="327"/>
    <tableColumn id="7" xr3:uid="{4049002A-3805-4096-80C3-DEFCF13B9E38}" name="AddNoise (Phase 1 &amp; 2 (StrLearning1))" dataDxfId="326"/>
    <tableColumn id="8" xr3:uid="{7602A084-5136-4950-AEAA-12034667221F}" name="ε" dataDxfId="325"/>
    <tableColumn id="9" xr3:uid="{7C6F7B76-4E7B-486C-B79A-EDF72054AA5F}" name="AddNoise? (Phase 1)" dataDxfId="324"/>
    <tableColumn id="10" xr3:uid="{22576BAA-91DD-4FF3-8B7A-298029C15C22}" name="ε1" dataDxfId="323"/>
    <tableColumn id="11" xr3:uid="{FC2D57E1-0BFC-4716-9D61-0FA659388A52}" name="AddNoise? (Phase 2)" dataDxfId="322"/>
    <tableColumn id="12" xr3:uid="{22F6EBDA-A1F5-4C89-8E18-EC2881CE48CB}" name="ε2" dataDxfId="321"/>
    <tableColumn id="50" xr3:uid="{53035CFD-0D9E-4EB9-8589-A6804B9E24CB}" name="Final epsilon" dataDxfId="320">
      <calculatedColumnFormula>Πίνακας1[[#This Row],[ε2]] + Πίνακας1[[#This Row],[ε1]]</calculatedColumnFormula>
    </tableColumn>
    <tableColumn id="13" xr3:uid="{DDAF326A-C84C-408F-85F7-FA1A1414F60A}" name="XGBClassifier" dataDxfId="319"/>
    <tableColumn id="14" xr3:uid="{0A8CCE05-4A4A-4ECE-9B25-68D4BFB0545B}" name="DecisionTreeClassifier" dataDxfId="318"/>
    <tableColumn id="15" xr3:uid="{9F7306A0-9DA3-402C-9BDF-5C00D78650B6}" name="KNeighborsClassifier" dataDxfId="317"/>
    <tableColumn id="16" xr3:uid="{F35D38CE-C092-4B84-A464-3BAE76ECBF64}" name="LinearSVC" dataDxfId="316"/>
    <tableColumn id="17" xr3:uid="{2D034562-B80D-4C0C-8B7D-6FF023DBE4BD}" name="SVC" dataDxfId="315"/>
    <tableColumn id="18" xr3:uid="{E7E21F05-1154-48C7-8A06-D21FDD0F9D83}" name="RandomForestClassifier" dataDxfId="314"/>
    <tableColumn id="19" xr3:uid="{E6C9FE44-D9E2-462C-A685-375FE44F24E6}" name="MLPClassifier" dataDxfId="313"/>
    <tableColumn id="20" xr3:uid="{8B74EECD-546E-40AF-809A-E1BFE7D63B37}" name="AdaBoostClassifier" dataDxfId="312"/>
    <tableColumn id="21" xr3:uid="{DEF4D40B-14D5-41D1-8037-416A1453A6F0}" name="GradientBoostingClassifier" dataDxfId="311"/>
    <tableColumn id="22" xr3:uid="{FE49C9EE-7774-4AC0-9A4C-00822991DFB7}" name="GaussianNB" dataDxfId="310"/>
    <tableColumn id="23" xr3:uid="{D64C2A3F-CED8-4524-9DE9-7159411CAD17}" name="LinearDiscriminantAnalysis" dataDxfId="309"/>
    <tableColumn id="24" xr3:uid="{EE3DA22A-D776-463E-9F55-5AB3D19F1C3A}" name="QuadraticDiscriminantAnalysis" dataDxfId="308"/>
    <tableColumn id="25" xr3:uid="{F22784E8-FA9A-46A8-8689-C16F379038EB}" name="XGBClassifier (Synth)" dataDxfId="307"/>
    <tableColumn id="26" xr3:uid="{4F7A60CA-E3AA-40D4-9D5B-9B5CDADC7BC1}" name="DecisionTreeClassifier (Synth)" dataDxfId="306"/>
    <tableColumn id="27" xr3:uid="{E2EB35AF-C143-4B9D-89D6-2517594EFE7D}" name="KNeighborsClassifier (Synth)" dataDxfId="305"/>
    <tableColumn id="28" xr3:uid="{52D6ADD0-C048-4A90-9EC2-F00FA7545F83}" name="LinearSVC (Synth)" dataDxfId="304"/>
    <tableColumn id="29" xr3:uid="{7D8CB248-1450-4D55-8108-78EE1D738F1F}" name="SVC (Synth)" dataDxfId="303"/>
    <tableColumn id="30" xr3:uid="{CD870517-54D2-40F6-98A5-585F466977B3}" name="RandomForestClassifier (Synth)" dataDxfId="302"/>
    <tableColumn id="31" xr3:uid="{EAD409DE-229F-4226-BBA1-FC24B2BD5E85}" name="MLPClassifier (Synth)" dataDxfId="301"/>
    <tableColumn id="32" xr3:uid="{454A1DC6-3225-4BE3-A380-2D2C108AA201}" name="AdaBoostClassifier (Synth)" dataDxfId="300"/>
    <tableColumn id="33" xr3:uid="{2BC1ED0D-D22C-442E-988B-4EBF45C5FF04}" name="GradientBoostingClassifier (Synth)" dataDxfId="299"/>
    <tableColumn id="34" xr3:uid="{3EAF831F-5613-4F0E-AFBE-23BAE3C0164E}" name="GaussianNB (Synth)" dataDxfId="298"/>
    <tableColumn id="35" xr3:uid="{789C520F-1501-4BA4-90DB-2C77ECC1DF4E}" name="LinearDiscriminantAnalysis (Synth)" dataDxfId="297"/>
    <tableColumn id="36" xr3:uid="{F851BE35-A347-4181-830C-77E942930B49}" name="QuadraticDiscriminantAnalysis (Synth)" dataDxfId="296"/>
    <tableColumn id="37" xr3:uid="{2465FEE1-7F0A-4594-A77D-EB56D66324BA}" name="Average Accuracy (Real Data)">
      <calculatedColumnFormula xml:space="preserve"> AVERAGE(N2:Y2)</calculatedColumnFormula>
    </tableColumn>
    <tableColumn id="38" xr3:uid="{566206CF-CAD0-4018-81AD-4158BF67FA73}" name="Min Accuracy (Real Data)">
      <calculatedColumnFormula xml:space="preserve"> MIN(N2:Y2)</calculatedColumnFormula>
    </tableColumn>
    <tableColumn id="39" xr3:uid="{9D8307F5-47B3-4FA4-89CC-59AF7BF72E56}" name="Max Accuracy (Real Data)" dataDxfId="295">
      <calculatedColumnFormula xml:space="preserve"> MAX(N2:Y2)</calculatedColumnFormula>
    </tableColumn>
    <tableColumn id="40" xr3:uid="{89CB2837-6C1C-4F2F-8A2A-761FC91A3F92}" name="Average Accuracy (Synthetic Data)">
      <calculatedColumnFormula xml:space="preserve"> AVERAGE(Z2:AK2)</calculatedColumnFormula>
    </tableColumn>
    <tableColumn id="41" xr3:uid="{C1D6F99A-AFA1-4D95-B013-7730FB66BCA2}" name="Min Accuracy (Synthetic Data)">
      <calculatedColumnFormula xml:space="preserve"> MIN(Z2:AK2)</calculatedColumnFormula>
    </tableColumn>
    <tableColumn id="42" xr3:uid="{6728ED78-5D81-4B6C-8375-3A32554D8B78}" name="Max Accuracy (Synthetic Data)">
      <calculatedColumnFormula xml:space="preserve"> MAX(Z2:AK2)</calculatedColumnFormula>
    </tableColumn>
    <tableColumn id="43" xr3:uid="{0360A4EA-48C4-48BF-8C91-06EF527068F8}" name="Average Accuracy (Difference)" dataDxfId="294">
      <calculatedColumnFormula xml:space="preserve"> Πίνακας1[[#This Row],[Average Accuracy (Real Data)]] - Πίνακας1[[#This Row],[Average Accuracy (Synthetic Data)]]</calculatedColumnFormula>
    </tableColumn>
    <tableColumn id="46" xr3:uid="{1627B1AB-27F4-44BE-8875-8C5B2030A010}" name="Best Classifier" dataDxfId="293">
      <calculatedColumnFormula>INDEX($Z$1:$AK$1,0,MATCH(AQ2,Z2:AK2,0))</calculatedColumnFormula>
    </tableColumn>
  </tableColumns>
  <tableStyleInfo name="TableStyleLight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6343400-2177-42B5-9919-EC225AA7A546}" name="Πίνακας14" displayName="Πίνακας14" ref="A41:H50" totalsRowShown="0" headerRowDxfId="218" headerRowBorderDxfId="217" tableBorderDxfId="216" totalsRowBorderDxfId="215">
  <autoFilter ref="A41:H50" xr:uid="{44B83EEC-E6F7-4697-BEBD-2CAA5F2DC4C0}"/>
  <sortState ref="A42:H50">
    <sortCondition ref="E41:E50"/>
  </sortState>
  <tableColumns count="8">
    <tableColumn id="1" xr3:uid="{A45227AF-6D9F-42DD-A04D-5EA18E79C2E5}" name="Dataset" dataDxfId="214"/>
    <tableColumn id="2" xr3:uid="{BCF18B7C-DBCA-4329-AD0F-2821CA0303A9}" name="Split Method" dataDxfId="213"/>
    <tableColumn id="3" xr3:uid="{7E09AAF4-BBE3-4D41-A190-EA785C620FD7}" name="StrLearning Method" dataDxfId="212"/>
    <tableColumn id="4" xr3:uid="{92A7BEA5-1ACB-4028-84D9-565C574C959D}" name="k" dataDxfId="211"/>
    <tableColumn id="5" xr3:uid="{0DFDD5B4-3A7E-4447-BA82-1AC7052BB98E}" name="ε" dataDxfId="210"/>
    <tableColumn id="6" xr3:uid="{DAB2EC57-30CB-4EB4-925F-326D320FCD60}" name="Average Accuracy (Real Data)" dataDxfId="209"/>
    <tableColumn id="7" xr3:uid="{B8DEB0D6-7279-4FEE-A57C-272EE2C7EB10}" name="Average Accuracy (Synthetic Data)" dataDxfId="208"/>
    <tableColumn id="8" xr3:uid="{B0E278D1-51B9-4CF3-AAA9-1147FE2DA87D}" name="Average Accuracy (Difference)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D44308B-1AA7-46BA-9528-40DDA3B9BBE5}" name="Πίνακας19" displayName="Πίνακας19" ref="A1:H8" totalsRowShown="0" headerRowDxfId="207" tableBorderDxfId="206">
  <autoFilter ref="A1:H8" xr:uid="{E0A80FD3-AEF2-40B0-AC4B-35D842D70267}"/>
  <sortState ref="A2:H8">
    <sortCondition ref="B1:B8"/>
  </sortState>
  <tableColumns count="8">
    <tableColumn id="1" xr3:uid="{53EA70AC-6504-4CE8-8FDD-9F99852AEFE8}" name="Dataset" dataDxfId="205"/>
    <tableColumn id="2" xr3:uid="{87F15B11-B5B5-4A63-88C6-C6C9785CA5E6}" name="Split Method" dataDxfId="204"/>
    <tableColumn id="3" xr3:uid="{65FA836E-AABC-406E-9DB5-6B7B363C1B74}" name="StrLearning Method" dataDxfId="203"/>
    <tableColumn id="4" xr3:uid="{7495A26A-CB1C-4C12-AF1A-67D2DFA85820}" name="k" dataDxfId="202"/>
    <tableColumn id="5" xr3:uid="{34457C9C-BA5E-46FD-B824-107C914BCBB0}" name="Final epsilon"/>
    <tableColumn id="6" xr3:uid="{C097D990-FA29-4F1F-B000-0EAD46B2A126}" name="Average Accuracy (Real Data)" dataDxfId="201"/>
    <tableColumn id="7" xr3:uid="{C6CDFECC-5BFC-4850-B786-B31AB0F7B7AC}" name="Average Accuracy (Synthetic Data)" dataDxfId="200"/>
    <tableColumn id="8" xr3:uid="{8C8AAFD4-2BCE-45CC-B475-C1A1B87F64CA}" name="Average Accuracy (Difference)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466C3D-A7C5-44B6-BA33-889BB5C5DB54}" name="Πίνακας20" displayName="Πίνακας20" ref="A10:H16" totalsRowShown="0" headerRowDxfId="199" tableBorderDxfId="198">
  <autoFilter ref="A10:H16" xr:uid="{29D0A406-17EA-46F4-BE2E-83F0E61EAC48}"/>
  <tableColumns count="8">
    <tableColumn id="1" xr3:uid="{995849B2-DEC3-4F05-88B7-B4BB404B4FD0}" name="Dataset" dataDxfId="197"/>
    <tableColumn id="2" xr3:uid="{E034B05E-BF87-4192-999E-BA15B317F2FC}" name="Split Method" dataDxfId="196"/>
    <tableColumn id="3" xr3:uid="{68F9E3F8-4E98-44A1-8DE2-5306B4515B8F}" name="StrLearning Method" dataDxfId="195"/>
    <tableColumn id="4" xr3:uid="{3E9E249D-7F06-460F-BF67-AAEAAAFB130A}" name="k" dataDxfId="194"/>
    <tableColumn id="5" xr3:uid="{B8FC778F-DB96-453E-9BB5-F8F00CAB9006}" name="Final epsilon"/>
    <tableColumn id="6" xr3:uid="{4F27AE9F-AA33-4159-B657-BE6C4CE18471}" name="Average Accuracy (Real Data)" dataDxfId="193"/>
    <tableColumn id="7" xr3:uid="{327A7B5C-E6E9-4C6E-8206-8AB57E9B0DC8}" name="Average Accuracy (Synthetic Data)" dataDxfId="192"/>
    <tableColumn id="8" xr3:uid="{DF83C815-E6DE-404C-BA79-45B0C28E74A2}" name="Average Accuracy (Difference)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60CC8E1-2B89-4D6F-BDAF-126433232DF3}" name="Πίνακας21" displayName="Πίνακας21" ref="A19:H25" totalsRowShown="0" headerRowDxfId="191" tableBorderDxfId="190">
  <autoFilter ref="A19:H25" xr:uid="{CCEDBB7C-438C-4AEE-8767-33A178200F6F}"/>
  <tableColumns count="8">
    <tableColumn id="1" xr3:uid="{596EFEB0-F6F9-4A8C-9877-3F37D03A64B1}" name="Dataset" dataDxfId="189"/>
    <tableColumn id="2" xr3:uid="{CD21EC7B-6C63-4DF5-A582-087E1511A420}" name="Split Method" dataDxfId="188"/>
    <tableColumn id="3" xr3:uid="{2ACC0124-5713-4B67-B2FE-FFF94066C414}" name="StrLearning Method" dataDxfId="187"/>
    <tableColumn id="4" xr3:uid="{1380D250-9139-404D-BA32-7D8E5CD339BE}" name="k" dataDxfId="186"/>
    <tableColumn id="5" xr3:uid="{0AD058CF-2077-4D43-B6C9-FB16261A449B}" name="Final epsilon"/>
    <tableColumn id="6" xr3:uid="{A0A7126A-AA87-4B53-B191-3EB6F1B11A21}" name="Average Accuracy (Real Data)" dataDxfId="185"/>
    <tableColumn id="7" xr3:uid="{4EE91B45-5B53-4002-BE0C-EDCC880BA98D}" name="Average Accuracy (Synthetic Data)" dataDxfId="184"/>
    <tableColumn id="8" xr3:uid="{9CDC4399-2DA2-484A-9BDD-9215549F2CF2}" name="Average Accuracy (Difference)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C9EF6CBC-33E3-40E9-924E-7706BF9737D2}" name="Πίνακας22" displayName="Πίνακας22" ref="A28:H34" totalsRowShown="0" headerRowDxfId="183" tableBorderDxfId="182">
  <autoFilter ref="A28:H34" xr:uid="{FCC9C1C4-942A-4640-9B04-53386711A4EC}"/>
  <tableColumns count="8">
    <tableColumn id="1" xr3:uid="{043EAB3B-59AF-4C1B-8AEA-DC6484C61783}" name="Dataset" dataDxfId="181"/>
    <tableColumn id="2" xr3:uid="{26672E96-038A-4BD9-9A03-7F1CB7897D6F}" name="Split Method" dataDxfId="180"/>
    <tableColumn id="3" xr3:uid="{B6F33013-9462-436D-8070-C53B57A62E33}" name="StrLearning Method" dataDxfId="179"/>
    <tableColumn id="4" xr3:uid="{6713E025-4C3B-4FAA-ABED-6519945928F2}" name="k" dataDxfId="178"/>
    <tableColumn id="5" xr3:uid="{3953E97D-1D77-40B7-9F10-482B8ADB7652}" name="Final epsilon"/>
    <tableColumn id="6" xr3:uid="{331C5A1C-CD7D-4CFA-8359-D8DAEA09D567}" name="Average Accuracy (Real Data)" dataDxfId="177"/>
    <tableColumn id="7" xr3:uid="{759CB46D-4331-4F79-84A8-17DBDC07CE80}" name="Average Accuracy (Synthetic Data)" dataDxfId="176"/>
    <tableColumn id="8" xr3:uid="{3F151422-6A4C-4319-A1C1-D2F969453D70}" name="Average Accuracy (Difference)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4F28796-457F-4EF1-B7E3-F1B84ABACDF0}" name="Πίνακας23" displayName="Πίνακας23" ref="A37:H43" totalsRowShown="0" headerRowDxfId="175" tableBorderDxfId="174">
  <autoFilter ref="A37:H43" xr:uid="{9D3532B7-48AC-4002-8235-425D88D73F7C}"/>
  <tableColumns count="8">
    <tableColumn id="1" xr3:uid="{E04AC116-7603-4EB4-9049-24A87571CF1F}" name="Dataset" dataDxfId="173"/>
    <tableColumn id="2" xr3:uid="{F48D6841-0024-429F-8D73-71A53F6E8C92}" name="Split Method" dataDxfId="172"/>
    <tableColumn id="3" xr3:uid="{61CD5487-CF8E-4751-B032-68FEB170829B}" name="StrLearning Method" dataDxfId="171"/>
    <tableColumn id="4" xr3:uid="{F73DBB44-3E66-40C1-AA35-A906C861E93B}" name="k" dataDxfId="170"/>
    <tableColumn id="5" xr3:uid="{21A4E7E4-9734-4DAE-A89D-71AA09F7B15C}" name="Final epsilon"/>
    <tableColumn id="6" xr3:uid="{0540678E-C3D2-4F79-A41D-3F51F70E0C97}" name="Average Accuracy (Real Data)" dataDxfId="169"/>
    <tableColumn id="7" xr3:uid="{AB2870A5-D7D3-4F0F-843D-BED89E42D280}" name="Average Accuracy (Synthetic Data)" dataDxfId="168"/>
    <tableColumn id="8" xr3:uid="{9B1AD8A4-AFBC-486E-9283-4BDD4BE7BE39}" name="Average Accuracy (Difference)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DD897431-D626-4F92-AA29-A06212099C03}" name="Πίνακας29" displayName="Πίνακας29" ref="A1:J163" totalsRowShown="0" headerRowDxfId="167" tableBorderDxfId="166">
  <autoFilter ref="A1:J163" xr:uid="{057A7209-6C24-49B0-8291-E872F916B4D8}">
    <filterColumn colId="1">
      <filters>
        <filter val="3"/>
      </filters>
    </filterColumn>
    <filterColumn colId="5">
      <filters>
        <filter val="2"/>
      </filters>
    </filterColumn>
    <filterColumn colId="6">
      <filters>
        <filter val="0,01"/>
        <filter val="0,02"/>
        <filter val="0,05"/>
        <filter val="0,1"/>
        <filter val="0,2"/>
        <filter val="0,5"/>
        <filter val="1"/>
        <filter val="10"/>
        <filter val="2"/>
        <filter val="5"/>
      </filters>
    </filterColumn>
  </autoFilter>
  <sortState ref="A23:J160">
    <sortCondition ref="E1:E163"/>
  </sortState>
  <tableColumns count="10">
    <tableColumn id="1" xr3:uid="{0B41CA90-D91C-4722-9086-F868A5EFEF6F}" name="Iteration" dataDxfId="165"/>
    <tableColumn id="2" xr3:uid="{24EED639-963C-4334-A141-56EFA15F83DB}" name="Dataset" dataDxfId="164"/>
    <tableColumn id="3" xr3:uid="{4196FFF4-19F8-4187-A150-7F4E49BC9341}" name="Users" dataDxfId="163"/>
    <tableColumn id="4" xr3:uid="{366072E2-4FBB-419B-B9CD-55373E595022}" name="Split Method" dataDxfId="162"/>
    <tableColumn id="5" xr3:uid="{46F9304F-BCA1-4DBD-A7C5-2ED3DB37CEF8}" name="StrLearning Method" dataDxfId="161"/>
    <tableColumn id="6" xr3:uid="{1C48DC0E-C536-4ABB-999A-7155F656B24A}" name="k" dataDxfId="160"/>
    <tableColumn id="7" xr3:uid="{C511B32C-FF6A-4A08-9EB1-55ED677A3681}" name="Final epsilon" dataDxfId="159"/>
    <tableColumn id="8" xr3:uid="{009A2217-932C-4C43-AD72-6EFF7268939A}" name="Average Accuracy (Real Data)" dataDxfId="158"/>
    <tableColumn id="9" xr3:uid="{4C9FED82-7368-483C-AD5B-82F343556457}" name="Average Accuracy (Synthetic Data)" dataDxfId="157"/>
    <tableColumn id="10" xr3:uid="{986672F7-77DD-4AB2-9F45-D64287F279DF}" name="Average Accuracy (Difference)" dataDxfId="15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BC46EE-9E57-4C97-8D66-EE13E1C31775}" name="Πίνακας38" displayName="Πίνακας38" ref="A1:J10" totalsRowShown="0" headerRowDxfId="155" tableBorderDxfId="154">
  <autoFilter ref="A1:J10" xr:uid="{8054D7D4-BAC1-4AB9-B9C8-6C2AA705FF95}"/>
  <sortState ref="A2:J10">
    <sortCondition ref="G1:G10"/>
  </sortState>
  <tableColumns count="10">
    <tableColumn id="1" xr3:uid="{71AD8D30-5DA8-42CE-9352-BE5CDDA3AE04}" name="Iteration" dataDxfId="153"/>
    <tableColumn id="2" xr3:uid="{B7FECAD2-4B52-4BF3-A7A3-11B7CEDC56BB}" name="Dataset" dataDxfId="152"/>
    <tableColumn id="3" xr3:uid="{FB21BB69-C19C-49EB-87E5-570D61C3AAF3}" name="Users" dataDxfId="151"/>
    <tableColumn id="4" xr3:uid="{F8F8905B-20CC-4479-8F04-E92E20E7A73E}" name="Split Method" dataDxfId="150"/>
    <tableColumn id="5" xr3:uid="{2C671150-E1E4-4995-AA8B-630DFE4B3203}" name="StrLearning Method" dataDxfId="149"/>
    <tableColumn id="6" xr3:uid="{E8F502E5-9CE9-444E-A016-F17730BB3018}" name="k" dataDxfId="148"/>
    <tableColumn id="7" xr3:uid="{3B0F3185-82F3-4806-9B3A-2FB999886C6B}" name="Final epsilon" dataDxfId="147"/>
    <tableColumn id="8" xr3:uid="{9FE97AF3-0BAD-410E-942B-8F50917BE947}" name="Average Accuracy (Real Data)" dataDxfId="146"/>
    <tableColumn id="9" xr3:uid="{9F4F550A-48A6-4DDB-A4C9-16DBE62C26A1}" name="Average Accuracy (Synthetic Data)" dataDxfId="145"/>
    <tableColumn id="10" xr3:uid="{7181807A-96C5-44D0-9E2C-99664D29BFE2}" name="Structure Learning 1" dataDxfId="14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84A6F60-747C-440B-9586-4A84F82E6F97}" name="Πίνακας59" displayName="Πίνακας59" ref="A13:J20" totalsRowShown="0" headerRowDxfId="143" tableBorderDxfId="142">
  <autoFilter ref="A13:J20" xr:uid="{006DD8F6-2C44-47A5-9439-327B8D8FB7A6}"/>
  <sortState ref="A14:J20">
    <sortCondition ref="G13:G20"/>
  </sortState>
  <tableColumns count="10">
    <tableColumn id="1" xr3:uid="{163B8EBD-8B19-4628-AE56-FD6419D9C467}" name="Iteration" dataDxfId="141"/>
    <tableColumn id="2" xr3:uid="{9AD01716-80F0-4391-9F6A-C69906C65FF7}" name="Dataset" dataDxfId="140"/>
    <tableColumn id="3" xr3:uid="{095238A6-9696-4344-A78A-01956F81053D}" name="Users" dataDxfId="139"/>
    <tableColumn id="4" xr3:uid="{9BD50753-B77A-4FCD-A12E-298F95F4E75A}" name="Split Method" dataDxfId="138"/>
    <tableColumn id="5" xr3:uid="{8F5E4515-CB4E-497E-BE7A-834B540C3830}" name="StrLearning Method" dataDxfId="137"/>
    <tableColumn id="6" xr3:uid="{9B241F8D-393C-4832-A22A-E97F779FCE2A}" name="k" dataDxfId="136"/>
    <tableColumn id="7" xr3:uid="{3B2B4570-370B-4BE8-8901-A450151D94D1}" name="Final epsilon" dataDxfId="135"/>
    <tableColumn id="8" xr3:uid="{73749837-A45C-4BDE-8A84-8FB21CF6E60F}" name="Average Accuracy (Real Data)" dataDxfId="134"/>
    <tableColumn id="9" xr3:uid="{8556EB19-A0C4-4AF5-A333-AD09EBCD0C89}" name="Average Accuracy (Synthetic Data)" dataDxfId="133"/>
    <tableColumn id="10" xr3:uid="{AA74AF67-89B5-4736-9516-708CB6C3F6F5}" name="Structure Learning 2" dataDxfId="13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4C62FA56-76B4-470C-96C4-0F45E059D6CE}" name="Πίνακας30" displayName="Πίνακας30" ref="A22:J28" totalsRowShown="0" headerRowDxfId="131" tableBorderDxfId="130">
  <autoFilter ref="A22:J28" xr:uid="{B71842C9-5781-43B9-912F-5743C0986144}"/>
  <sortState ref="A23:J28">
    <sortCondition ref="G22:G28"/>
  </sortState>
  <tableColumns count="10">
    <tableColumn id="1" xr3:uid="{223C86DE-4DD4-4E57-BD00-D8CB933B6265}" name="Iteration" dataDxfId="129"/>
    <tableColumn id="2" xr3:uid="{9C5D1731-C1DE-45EA-BAE2-3B0622B1058B}" name="Dataset" dataDxfId="128"/>
    <tableColumn id="3" xr3:uid="{A431F2F4-C545-45F4-AEC9-B3D832208727}" name="Users" dataDxfId="127"/>
    <tableColumn id="4" xr3:uid="{BB03130B-5834-4ABC-9DA7-409E37589403}" name="Split Method" dataDxfId="126"/>
    <tableColumn id="5" xr3:uid="{34463B3B-6387-44B5-A8FF-2AA49E9EACA9}" name="StrLearning Method" dataDxfId="125"/>
    <tableColumn id="6" xr3:uid="{9F21A98C-0D3D-4AAC-915E-A225CE3BFAB5}" name="k" dataDxfId="124"/>
    <tableColumn id="7" xr3:uid="{070BF26B-B540-4F42-8223-DB3F1C8F6A6E}" name="Final epsilon" dataDxfId="123"/>
    <tableColumn id="8" xr3:uid="{81C1EA90-2915-497A-8E34-5217D9B49619}" name="Average Accuracy (Real Data)" dataDxfId="122"/>
    <tableColumn id="9" xr3:uid="{C307DC18-49DA-4C5A-AF3D-FDDDC33B8EC7}" name="Average Accuracy (Synthetic Data)" dataDxfId="121"/>
    <tableColumn id="10" xr3:uid="{8346DD46-761D-4AF7-9D7E-B42383AEDF54}" name="Structure Learning 3" dataDxfId="1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703755-F63C-4F98-833D-7D62147729AA}" name="Πίνακας3" displayName="Πίνακας3" ref="A1:F73" totalsRowShown="0">
  <autoFilter ref="A1:F73" xr:uid="{B3823A91-4BE7-4BB1-84A9-B757AF8DA1B8}">
    <filterColumn colId="1">
      <filters>
        <filter val="3"/>
      </filters>
    </filterColumn>
    <filterColumn colId="3">
      <filters>
        <filter val="1"/>
      </filters>
    </filterColumn>
  </autoFilter>
  <sortState ref="A2:F73">
    <sortCondition ref="B1:B73"/>
  </sortState>
  <tableColumns count="6">
    <tableColumn id="1" xr3:uid="{295D38F4-2823-4387-A28B-E263CD9B6DC2}" name="Iteration"/>
    <tableColumn id="2" xr3:uid="{9D9E349C-8086-4890-AD0F-36043DFF826D}" name="Dataset"/>
    <tableColumn id="5" xr3:uid="{B9BF0EB0-7240-4366-8773-1EAE34549CD4}" name="Str"/>
    <tableColumn id="6" xr3:uid="{9CB48E49-57ED-434A-9847-730E705B4E35}" name="k"/>
    <tableColumn id="7" xr3:uid="{BFB5CB31-42CE-4A5A-898D-77966A1E0172}" name="ε"/>
    <tableColumn id="8" xr3:uid="{DB074F1E-E4F4-4468-8B0C-F21BEE2A233D}" name="KL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60BDC8C-3A6A-400C-8DCA-27F0523CEF16}" name="Πίνακας31" displayName="Πίνακας31" ref="A1:J12" totalsRowShown="0" headerRowDxfId="119" tableBorderDxfId="118">
  <autoFilter ref="A1:J12" xr:uid="{149342FD-4A74-4204-B0E5-4B2E4E54ECE6}"/>
  <sortState ref="A2:J12">
    <sortCondition ref="G1:G12"/>
  </sortState>
  <tableColumns count="10">
    <tableColumn id="1" xr3:uid="{6A7043EC-FD10-460F-A3CF-E10A5DF2F38A}" name="Iteration"/>
    <tableColumn id="2" xr3:uid="{045857FB-4452-4F00-BD58-390605F32087}" name="Dataset"/>
    <tableColumn id="3" xr3:uid="{AD6CD471-9E6B-4EE8-A897-0F36980B8A9B}" name="Users"/>
    <tableColumn id="4" xr3:uid="{D13A3783-8A8D-484B-88F0-A70F27EEADA6}" name="Split Method"/>
    <tableColumn id="5" xr3:uid="{FEB9294F-B8F6-4746-8C94-4C4C2C18EB07}" name="StrLearning Method"/>
    <tableColumn id="6" xr3:uid="{FF595DBF-D743-4C1F-8610-FBF113A59BA3}" name="k"/>
    <tableColumn id="7" xr3:uid="{BC04B488-67AA-4DEC-8926-D5744DF2C192}" name="Final epsilon"/>
    <tableColumn id="8" xr3:uid="{A44EAD20-6D56-4A85-AA5A-C55EB4E92A3B}" name="Average Accuracy (Real Data)"/>
    <tableColumn id="9" xr3:uid="{CB7FF5F0-92B1-46DB-AA4E-026E20A96580}" name="Average Accuracy (Synthetic Data)"/>
    <tableColumn id="10" xr3:uid="{88A4778A-98DC-4BFE-89C1-D5552D61D9BA}" name="Structure Learning 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478A80B-806A-4688-83F0-936ACCDEADD7}" name="Πίνακας32" displayName="Πίνακας32" ref="A14:J22" totalsRowShown="0" headerRowDxfId="117" tableBorderDxfId="116">
  <autoFilter ref="A14:J22" xr:uid="{3ED47F47-18C7-4C88-A3E1-B60627178DA1}"/>
  <sortState ref="A15:J22">
    <sortCondition ref="G14:G22"/>
  </sortState>
  <tableColumns count="10">
    <tableColumn id="1" xr3:uid="{32F05300-7D90-438D-A47F-8B267D9B8C2B}" name="Iteration" dataDxfId="115"/>
    <tableColumn id="2" xr3:uid="{346112A9-7F2D-4BB8-B53B-DF5574C8F3A1}" name="Dataset" dataDxfId="114"/>
    <tableColumn id="3" xr3:uid="{1915C325-C956-442E-97D4-E51D883F593D}" name="Users" dataDxfId="113"/>
    <tableColumn id="4" xr3:uid="{14C0147C-A6A7-47AC-B636-9F628DDE8A2B}" name="Split Method" dataDxfId="112"/>
    <tableColumn id="5" xr3:uid="{C7B9B7CC-4A73-43AC-89BE-D50EC0E37943}" name="StrLearning Method" dataDxfId="111"/>
    <tableColumn id="6" xr3:uid="{FB1E771C-AA54-4D60-89DD-3285D0C11138}" name="k" dataDxfId="110"/>
    <tableColumn id="7" xr3:uid="{6FF62BCF-9F9D-4823-A0A7-1305C89BF6AB}" name="Final epsilon"/>
    <tableColumn id="8" xr3:uid="{B892E093-BB3F-4E8F-B13D-A7BA8027E32C}" name="Average Accuracy (Real Data)" dataDxfId="109"/>
    <tableColumn id="9" xr3:uid="{3869BD1B-99BB-4A8D-8465-B79DA8A81E07}" name="Average Accuracy (Synthetic Data)" dataDxfId="108"/>
    <tableColumn id="10" xr3:uid="{64B74C9F-4B0B-4A02-9504-A379B564383F}" name="Structure Learning 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5BF5B7A-6692-41EC-8C83-577EEAEB3DB7}" name="Πίνακας33" displayName="Πίνακας33" ref="A24:J30" totalsRowShown="0" headerRowDxfId="107" tableBorderDxfId="106">
  <autoFilter ref="A24:J30" xr:uid="{9FD6614B-04A0-4962-8D65-B7ECD903FD8E}"/>
  <sortState ref="A25:J30">
    <sortCondition ref="G24:G30"/>
  </sortState>
  <tableColumns count="10">
    <tableColumn id="1" xr3:uid="{AA4D64D2-8475-4381-ADBA-B94218024EE1}" name="Iteration" dataDxfId="105"/>
    <tableColumn id="2" xr3:uid="{90684CBD-0305-438E-829D-57C0D45CB1DE}" name="Dataset" dataDxfId="104"/>
    <tableColumn id="3" xr3:uid="{23B9669E-5470-4573-9561-956D0A0CAB94}" name="Users" dataDxfId="103"/>
    <tableColumn id="4" xr3:uid="{22199D4C-5793-47B7-B239-FFF01646F4DA}" name="Split Method" dataDxfId="102"/>
    <tableColumn id="5" xr3:uid="{8B313BEE-232A-483A-8B60-53B3011EA285}" name="StrLearning Method" dataDxfId="101"/>
    <tableColumn id="6" xr3:uid="{4247CCB7-EFEC-4936-BFCD-C2F84C4BD3A9}" name="k" dataDxfId="100"/>
    <tableColumn id="7" xr3:uid="{6AA0C3C1-8046-4272-8125-6D1784DE5921}" name="Final epsilon" dataDxfId="99"/>
    <tableColumn id="8" xr3:uid="{882216D3-321E-409E-8D6A-9FD49F1F2616}" name="Average Accuracy (Real Data)" dataDxfId="98"/>
    <tableColumn id="9" xr3:uid="{1A623A4F-54E2-430F-876A-66846F9D3D8D}" name="Average Accuracy (Synthetic Data)" dataDxfId="97"/>
    <tableColumn id="10" xr3:uid="{F1C265B2-475F-4B15-8BDA-34159A022877}" name="Structure Learning 3" dataDxfId="96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ADB6E3E9-8D58-48AA-BECD-9FC2CDE64F2A}" name="Πίνακας34" displayName="Πίνακας34" ref="A1:J12" totalsRowShown="0" headerRowDxfId="95" tableBorderDxfId="94">
  <autoFilter ref="A1:J12" xr:uid="{3B7FC605-B264-4634-8324-83207BFB5853}"/>
  <sortState ref="A2:J12">
    <sortCondition ref="G1:G12"/>
  </sortState>
  <tableColumns count="10">
    <tableColumn id="1" xr3:uid="{B2DEB434-F19A-4898-B6AA-CE33B2B6EB01}" name="Iteration"/>
    <tableColumn id="2" xr3:uid="{5C871370-9AA8-4AF7-BCE9-02528D138EB4}" name="Dataset"/>
    <tableColumn id="3" xr3:uid="{7EB7CA10-1439-4EEE-A603-C1DA76551428}" name="Users"/>
    <tableColumn id="4" xr3:uid="{83414C00-AB7B-4DFB-97F4-9D462C29A628}" name="Split Method"/>
    <tableColumn id="5" xr3:uid="{4FB9A21B-CE1E-4C5D-B09F-BC7640A7F1B4}" name="StrLearning Method"/>
    <tableColumn id="6" xr3:uid="{BB9C8708-756B-46FE-970D-F8B7C506D8A5}" name="k"/>
    <tableColumn id="7" xr3:uid="{AABCE420-5C13-4443-8BF5-77BFB150EFC5}" name="Final epsilon"/>
    <tableColumn id="8" xr3:uid="{8D02962B-783B-46F8-B8BD-44816E9C9E18}" name="Average Accuracy (Real Data)"/>
    <tableColumn id="9" xr3:uid="{75AD070F-73AC-42E3-955D-1845F5091451}" name="Average Accuracy (Synthetic Data)"/>
    <tableColumn id="10" xr3:uid="{246B1B43-2DED-480E-B2DE-4752AA3D7630}" name="Structure Learning 1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C4BBF382-E645-4148-8DE9-886C502F1FCD}" name="Πίνακας35" displayName="Πίνακας35" ref="A14:J22" totalsRowShown="0" headerRowDxfId="93" tableBorderDxfId="92">
  <autoFilter ref="A14:J22" xr:uid="{676DF56C-D24B-42D8-BA22-39A8AE17DD2F}"/>
  <sortState ref="A15:J22">
    <sortCondition ref="G14:G22"/>
  </sortState>
  <tableColumns count="10">
    <tableColumn id="1" xr3:uid="{9C54A76E-718C-40F1-B834-E324D3B7F078}" name="Iteration" dataDxfId="91"/>
    <tableColumn id="2" xr3:uid="{3758C075-A999-4076-8179-87A60A146315}" name="Dataset" dataDxfId="90"/>
    <tableColumn id="3" xr3:uid="{956ABB77-D3DF-4ABA-9EAA-F76EB5F6CAF6}" name="Users" dataDxfId="89"/>
    <tableColumn id="4" xr3:uid="{39E4DD77-6E47-49B7-A982-D2019320AD47}" name="Split Method" dataDxfId="88"/>
    <tableColumn id="5" xr3:uid="{65CEFC28-578D-47B6-AAFB-B0BBE19E9E7A}" name="StrLearning Method" dataDxfId="87"/>
    <tableColumn id="6" xr3:uid="{C32F0C0E-A0E9-4A73-AF97-2C51F3D54419}" name="k" dataDxfId="86"/>
    <tableColumn id="7" xr3:uid="{BB7E1794-875F-4FCD-8D57-BED91F968BE9}" name="Final epsilon"/>
    <tableColumn id="8" xr3:uid="{B69CB031-1AD1-4965-AD0A-21095D90D88C}" name="Average Accuracy (Real Data)" dataDxfId="85"/>
    <tableColumn id="9" xr3:uid="{64D2C5CB-8CC6-4613-8B6F-F6FA41301DFB}" name="Average Accuracy (Synthetic Data)" dataDxfId="84"/>
    <tableColumn id="10" xr3:uid="{0E3F71D9-21D4-4C31-A753-477BCCC61189}" name="Structure Learning 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64C04179-0F71-4509-B245-E8F4F465A8E4}" name="Πίνακας36" displayName="Πίνακας36" ref="A24:J30" totalsRowShown="0" headerRowDxfId="83" tableBorderDxfId="82">
  <autoFilter ref="A24:J30" xr:uid="{7137422E-9F86-418B-9C2A-47DF8325E53D}"/>
  <sortState ref="A25:J30">
    <sortCondition ref="G24:G30"/>
  </sortState>
  <tableColumns count="10">
    <tableColumn id="1" xr3:uid="{FEF43394-5BD6-4D2E-8FEA-9CD79BC6D7F6}" name="Iteration" dataDxfId="81"/>
    <tableColumn id="2" xr3:uid="{C339DCA2-B591-4B3C-9C73-EDF38AA02398}" name="Dataset" dataDxfId="80"/>
    <tableColumn id="3" xr3:uid="{E797DDED-56F7-460C-B0A9-1BA337E66167}" name="Users" dataDxfId="79"/>
    <tableColumn id="4" xr3:uid="{57C050A4-F08A-4E3D-9C62-860F8000E9CE}" name="Split Method" dataDxfId="78"/>
    <tableColumn id="5" xr3:uid="{3CAA85F5-59DD-46FF-B28B-954F470AC93D}" name="StrLearning Method" dataDxfId="77"/>
    <tableColumn id="6" xr3:uid="{FD91BC25-95A1-476A-9F98-4301F59A72E2}" name="k" dataDxfId="76"/>
    <tableColumn id="7" xr3:uid="{47A63F56-7302-4DCE-985F-6EFC00F3D6E7}" name="Final epsilon" dataDxfId="75"/>
    <tableColumn id="8" xr3:uid="{DE5E5D01-9D39-46F0-ADFB-DA43DF189CAE}" name="Average Accuracy (Real Data)" dataDxfId="74"/>
    <tableColumn id="9" xr3:uid="{F8293EED-18B9-4F34-BBED-0B1909200A51}" name="Average Accuracy (Synthetic Data)" dataDxfId="73"/>
    <tableColumn id="10" xr3:uid="{19C40DE1-C658-43D1-9100-6FED26BCC224}" name="Structure Learning 3" dataDxfId="7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5FC8D12C-1834-4600-A41D-BC1BB022A73D}" name="Πίνακας37" displayName="Πίνακας37" ref="A24:J30" totalsRowShown="0" headerRowDxfId="71" tableBorderDxfId="70">
  <autoFilter ref="A24:J30" xr:uid="{655F3374-0E5F-40AD-913C-BB1223BE0474}"/>
  <sortState ref="A25:J30">
    <sortCondition ref="G24:G30"/>
  </sortState>
  <tableColumns count="10">
    <tableColumn id="1" xr3:uid="{545922FF-94C9-4F36-8107-BEA246D36624}" name="Iteration" dataDxfId="69"/>
    <tableColumn id="2" xr3:uid="{59D35009-3AA4-4380-9F64-5E4554A507D3}" name="Dataset" dataDxfId="68"/>
    <tableColumn id="3" xr3:uid="{1E015509-59BC-49C4-8BFF-E87C923260FB}" name="Users" dataDxfId="67"/>
    <tableColumn id="4" xr3:uid="{7452ED66-5B13-44DB-9E3A-86482502464F}" name="Split Method" dataDxfId="66"/>
    <tableColumn id="5" xr3:uid="{FA1CFDFF-55AF-46E5-8BF7-D201C845CC01}" name="StrLearning Method" dataDxfId="65"/>
    <tableColumn id="6" xr3:uid="{017E9486-7CE8-4A44-8AEC-CBC814F7C27F}" name="k" dataDxfId="64"/>
    <tableColumn id="7" xr3:uid="{AE14DAC2-0E9B-4F21-BB81-A8D250FB6C6A}" name="Final epsilon" dataDxfId="63"/>
    <tableColumn id="8" xr3:uid="{415C75F1-63B9-4BD5-99A6-9FE3131A631F}" name="Average Accuracy (Real Data)" dataDxfId="62"/>
    <tableColumn id="9" xr3:uid="{CF8D0FB0-9EEA-4A10-8D32-753BA75FB48E}" name="Average Accuracy (Synthetic Data)" dataDxfId="61"/>
    <tableColumn id="10" xr3:uid="{228EAD12-E101-4908-9666-44135CDF257A}" name="Structure Learning 3" dataDxfId="60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17DB174E-67D1-42F0-A832-CC3868E95457}" name="Πίνακας39" displayName="Πίνακας39" ref="A14:J22" totalsRowShown="0" headerRowDxfId="59" tableBorderDxfId="58">
  <autoFilter ref="A14:J22" xr:uid="{7E6DC01D-2EF1-482E-97A3-68959502F738}"/>
  <sortState ref="A15:J22">
    <sortCondition ref="G14:G22"/>
  </sortState>
  <tableColumns count="10">
    <tableColumn id="1" xr3:uid="{BE8E9725-FCD1-460A-8920-1C8D3FF51A8E}" name="Iteration" dataDxfId="57"/>
    <tableColumn id="2" xr3:uid="{309FD597-0D65-4036-B3DF-D6524C4462F1}" name="Dataset" dataDxfId="56"/>
    <tableColumn id="3" xr3:uid="{61CCD333-B205-44A0-946E-1BB36E0F2BF5}" name="Users" dataDxfId="55"/>
    <tableColumn id="4" xr3:uid="{ABB3C257-127C-4F20-AAD8-A905F40B1A42}" name="Split Method" dataDxfId="54"/>
    <tableColumn id="5" xr3:uid="{D63AF315-2E4E-46C2-9B55-5572D780CD28}" name="StrLearning Method" dataDxfId="53"/>
    <tableColumn id="6" xr3:uid="{0925F072-95A9-486E-92F4-807955FA8768}" name="k" dataDxfId="52"/>
    <tableColumn id="7" xr3:uid="{24474C52-D0DC-4E27-83D3-CCA4D6AA6114}" name="Final epsilon" dataDxfId="51"/>
    <tableColumn id="8" xr3:uid="{1A6245A7-73D2-4EB5-AEAB-2FDAC232F79E}" name="Average Accuracy (Real Data)" dataDxfId="50"/>
    <tableColumn id="9" xr3:uid="{B298BD01-C266-4629-BF57-A00543419B50}" name="Average Accuracy (Synthetic Data)" dataDxfId="49"/>
    <tableColumn id="10" xr3:uid="{1FAC9ADA-6D52-494C-81E4-825C0154F19C}" name="Structure Learning 2" dataDxfId="48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CF9825BC-FA2A-4DF5-BDA2-6C05F82F1D12}" name="Πίνακας40" displayName="Πίνακας40" ref="A1:J12" totalsRowShown="0" headerRowDxfId="47" tableBorderDxfId="46">
  <autoFilter ref="A1:J12" xr:uid="{7FADE3E2-746A-4792-81B0-56B9BB495A2F}"/>
  <sortState ref="A2:J12">
    <sortCondition ref="G1:G12"/>
  </sortState>
  <tableColumns count="10">
    <tableColumn id="1" xr3:uid="{535B8D89-2319-4AB7-A2AB-994199D495B1}" name="Iteration" dataDxfId="45"/>
    <tableColumn id="2" xr3:uid="{48586F3F-4F2E-4C39-BB7C-81A7F890AE38}" name="Dataset" dataDxfId="44"/>
    <tableColumn id="3" xr3:uid="{1AA3ED10-4322-4892-B9C7-3CD4DE483790}" name="Users" dataDxfId="43"/>
    <tableColumn id="4" xr3:uid="{C66EA7D9-7952-44CA-8901-F813CF221999}" name="Split Method" dataDxfId="42"/>
    <tableColumn id="5" xr3:uid="{2FA5A038-C185-469B-9F4C-F16AB2284404}" name="StrLearning Method" dataDxfId="41"/>
    <tableColumn id="6" xr3:uid="{45C0F636-505B-4E34-9068-C1985E39D5A3}" name="k" dataDxfId="40"/>
    <tableColumn id="7" xr3:uid="{65DCA801-5CE5-4BB4-BEF7-CA17CBA1C142}" name="Final epsilon"/>
    <tableColumn id="8" xr3:uid="{46B382E6-4BDD-4E27-B6A2-8FA1C96361FB}" name="Average Accuracy (Real Data)" dataDxfId="39"/>
    <tableColumn id="9" xr3:uid="{CEC0D7EC-928D-4AA1-9756-61C1D2B2B76F}" name="Average Accuracy (Synthetic Data)" dataDxfId="38"/>
    <tableColumn id="10" xr3:uid="{3E8788C8-97FE-4FF3-8ED9-EB45ED1FD281}" name="Structure Learning 1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C94F4317-B9A8-40A5-9764-2F68B40253C4}" name="Πίνακας41" displayName="Πίνακας41" ref="A1:J12" totalsRowShown="0" headerRowDxfId="37" tableBorderDxfId="36">
  <autoFilter ref="A1:J12" xr:uid="{FC9F7419-BAFB-4C47-AF04-BE225953B69D}"/>
  <sortState ref="A2:J12">
    <sortCondition ref="G1:G12"/>
  </sortState>
  <tableColumns count="10">
    <tableColumn id="1" xr3:uid="{1B47F648-AC58-4EF0-968F-AE467D2A01D2}" name="Iteration" dataDxfId="35"/>
    <tableColumn id="2" xr3:uid="{03A9EDE7-D322-4033-9B7E-7DF8F47C3DF3}" name="Dataset" dataDxfId="34"/>
    <tableColumn id="3" xr3:uid="{53BD08B2-FD50-4B35-BF0A-C61CACE49AA6}" name="Users" dataDxfId="33"/>
    <tableColumn id="4" xr3:uid="{A02405B8-780B-41D5-BCCA-4770896E44FA}" name="Split Method" dataDxfId="32"/>
    <tableColumn id="5" xr3:uid="{1D6EEC83-45AA-4BD6-9431-A0E3608EAC7C}" name="StrLearning Method" dataDxfId="31"/>
    <tableColumn id="6" xr3:uid="{6DCC34A7-7F14-40B8-A24B-FC29AA1576A1}" name="k" dataDxfId="30"/>
    <tableColumn id="7" xr3:uid="{45D12CEA-F7AE-476B-AA93-2F553A429735}" name="Final epsilon"/>
    <tableColumn id="8" xr3:uid="{A14ED5D2-CB12-40AA-B668-A503E59E7626}" name="Average Accuracy (Real Data)" dataDxfId="29"/>
    <tableColumn id="9" xr3:uid="{2C06612F-AAB5-4B0E-8707-37A99DAC2888}" name="Average Accuracy (Synthetic Data)" dataDxfId="28"/>
    <tableColumn id="10" xr3:uid="{122B7915-1D5F-4482-A31A-011990CD5882}" name="Structure Learning 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EBA49B-94EE-4C05-BD29-780BE91931C7}" name="Πίνακας2" displayName="Πίνακας2" ref="A1:G71" totalsRowShown="0" headerRowDxfId="292" dataDxfId="291">
  <autoFilter ref="A1:G71" xr:uid="{79D9764B-901B-4C27-AB47-08325BAAD3D3}">
    <filterColumn colId="1">
      <filters>
        <filter val="2"/>
      </filters>
    </filterColumn>
    <filterColumn colId="4">
      <filters>
        <filter val="1"/>
      </filters>
    </filterColumn>
  </autoFilter>
  <tableColumns count="7">
    <tableColumn id="1" xr3:uid="{51F2E937-6C4E-4CF0-8156-6D26591E3BD1}" name="Iteration" dataDxfId="290"/>
    <tableColumn id="2" xr3:uid="{7DB39A6A-1C0A-4D32-AD39-4510062D44AE}" name="Dataset" dataDxfId="289"/>
    <tableColumn id="3" xr3:uid="{F7AA7B3A-648A-442D-8BDE-9CAB3778D2E8}" name="Users" dataDxfId="288"/>
    <tableColumn id="5" xr3:uid="{BD31D8C3-C98F-4C46-B071-6A18B8FFD2D5}" name="StrLearning Method" dataDxfId="287"/>
    <tableColumn id="6" xr3:uid="{70541B0E-C80E-46E2-9750-DA97B474C645}" name="k" dataDxfId="286"/>
    <tableColumn id="13" xr3:uid="{FC5F921E-44AA-4D4D-B031-0DE0FF9B8883}" name="Final epsilon" dataDxfId="285"/>
    <tableColumn id="14" xr3:uid="{B6D3D277-A137-423D-B9E5-C9A1A0A5B681}" name="Sum of mutual information" dataDxfId="284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CE446F3-FF10-4B2A-A4AB-D56CACA67B87}" name="Πίνακας42" displayName="Πίνακας42" ref="A14:J22" totalsRowShown="0" headerRowDxfId="27" tableBorderDxfId="26">
  <autoFilter ref="A14:J22" xr:uid="{E0775ADB-2F67-4458-8F48-9DC6B669B265}"/>
  <sortState ref="A15:J22">
    <sortCondition ref="G14:G22"/>
  </sortState>
  <tableColumns count="10">
    <tableColumn id="1" xr3:uid="{924ACFD7-D0D1-4135-80A1-3381DB73392D}" name="Iteration" dataDxfId="25"/>
    <tableColumn id="2" xr3:uid="{AA24DCFB-8885-4A18-BDBA-8515E92CEE8A}" name="Dataset" dataDxfId="24"/>
    <tableColumn id="3" xr3:uid="{310F9845-96B4-441E-B7D7-A25A3E188D6B}" name="Users" dataDxfId="23"/>
    <tableColumn id="4" xr3:uid="{7319FBEA-D1EC-4D96-AAD6-1280B8B2665B}" name="Split Method" dataDxfId="22"/>
    <tableColumn id="5" xr3:uid="{18F1F7DD-D6EA-4DDA-B46A-25096FF4D35B}" name="StrLearning Method" dataDxfId="21"/>
    <tableColumn id="6" xr3:uid="{1A6541AA-9397-4A58-9D52-36C01BFEA261}" name="k" dataDxfId="20"/>
    <tableColumn id="7" xr3:uid="{E3339100-F724-47AF-9C04-01EC5A7EC89C}" name="Final epsilon"/>
    <tableColumn id="8" xr3:uid="{9E7BE890-2A38-4642-ABEC-49025301DDBD}" name="Average Accuracy (Real Data)" dataDxfId="19"/>
    <tableColumn id="9" xr3:uid="{B2BE82D1-8BE7-4B55-8486-7CB07293BACA}" name="Average Accuracy (Synthetic Data)" dataDxfId="18"/>
    <tableColumn id="10" xr3:uid="{1F0B703B-2F2C-46AC-BE5D-A56DE108641B}" name="Structure Learning 2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5B3E1189-8FD5-4451-82A2-C91B8B41AA84}" name="Πίνακας43" displayName="Πίνακας43" ref="A24:J30" totalsRowShown="0" headerRowDxfId="17" tableBorderDxfId="16">
  <autoFilter ref="A24:J30" xr:uid="{E030C39E-F1F1-45AC-8AEE-D4C06D184AAF}"/>
  <sortState ref="A25:J30">
    <sortCondition ref="G24:G30"/>
  </sortState>
  <tableColumns count="10">
    <tableColumn id="1" xr3:uid="{CEDBF3C4-3786-43BA-AFCE-2482603D2128}" name="Iteration" dataDxfId="15"/>
    <tableColumn id="2" xr3:uid="{85C77D17-C089-469D-B8E9-39A8A80DC29B}" name="Dataset" dataDxfId="14"/>
    <tableColumn id="3" xr3:uid="{EA8E04D5-4E74-4647-9685-D328AD245AB5}" name="Users" dataDxfId="13"/>
    <tableColumn id="4" xr3:uid="{EEAE6042-42AB-4CC9-ADD5-3E0046692798}" name="Split Method" dataDxfId="12"/>
    <tableColumn id="5" xr3:uid="{A7B0E0F6-BB55-49D5-ADBE-077C8F2A06BB}" name="StrLearning Method" dataDxfId="11"/>
    <tableColumn id="6" xr3:uid="{01F5DD6F-A607-4C7C-BB0C-7BCE8F8ABB5F}" name="k" dataDxfId="10"/>
    <tableColumn id="7" xr3:uid="{E40B61CF-CA7C-456C-A6C5-92A615E0BFE7}" name="Final epsilon" dataDxfId="9"/>
    <tableColumn id="8" xr3:uid="{57964F24-A629-4F96-BC6A-17D7EB5201A8}" name="Average Accuracy (Real Data)" dataDxfId="8"/>
    <tableColumn id="9" xr3:uid="{936DD17F-5443-465D-847B-7921EC610314}" name="Average Accuracy (Synthetic Data)" dataDxfId="7"/>
    <tableColumn id="10" xr3:uid="{8217A304-232A-471E-820B-4A648D6844E6}" name="Structure Learning 3" dataDxfId="6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280DC7AA-CC5A-4680-A63B-BC4E686A2155}" name="Πίνακας44" displayName="Πίνακας44" ref="A24:J30" totalsRowShown="0" headerRowDxfId="5" tableBorderDxfId="4">
  <autoFilter ref="A24:J30" xr:uid="{B14173C5-936F-4B5D-95DB-9EF61F903AFB}"/>
  <sortState ref="A25:J30">
    <sortCondition ref="G24:G30"/>
  </sortState>
  <tableColumns count="10">
    <tableColumn id="1" xr3:uid="{4CEA5BA2-CBDF-4BF9-B503-90426E3F51C0}" name="Iteration"/>
    <tableColumn id="2" xr3:uid="{E41850E1-60FA-4D17-9016-6B20FB599111}" name="Dataset"/>
    <tableColumn id="3" xr3:uid="{B23A18B2-E049-4D13-B79F-65A136949815}" name="Users"/>
    <tableColumn id="4" xr3:uid="{A281B0CF-B824-41E2-89E0-79FFA6A2DD27}" name="Split Method"/>
    <tableColumn id="5" xr3:uid="{5C45018B-3FC4-4A93-8723-1F6546C1BAB2}" name="StrLearning Method"/>
    <tableColumn id="6" xr3:uid="{78F800C5-FE1C-4ADA-AE7A-6FFE1D55F21E}" name="k"/>
    <tableColumn id="7" xr3:uid="{90E2EA8A-4B2F-4DA4-94E5-830E5AC9EE58}" name="Final epsilon"/>
    <tableColumn id="8" xr3:uid="{CD1837E1-DF51-48E2-964E-662EBFA5E6E8}" name="Average Accuracy (Real Data)"/>
    <tableColumn id="9" xr3:uid="{C56D407C-297A-472A-B0CC-F445B7B671E2}" name="Average Accuracy (Synthetic Data)"/>
    <tableColumn id="10" xr3:uid="{F9B40978-A623-454D-9EB7-E903378536EF}" name="Structure Learning 3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9496F19B-B547-43FB-B56F-56AA926C592B}" name="Πίνακας45" displayName="Πίνακας45" ref="A14:J22" totalsRowShown="0" headerRowDxfId="3" tableBorderDxfId="2">
  <autoFilter ref="A14:J22" xr:uid="{D464B28B-CF09-4B1A-8C19-03AADB8DCB15}"/>
  <sortState ref="A15:J22">
    <sortCondition ref="G14:G22"/>
  </sortState>
  <tableColumns count="10">
    <tableColumn id="1" xr3:uid="{18D2F3ED-31E6-43E8-9FA7-88713E7ECE82}" name="Iteration"/>
    <tableColumn id="2" xr3:uid="{652E7455-D005-4C3A-B1AD-7A6FA0AFACAA}" name="Dataset"/>
    <tableColumn id="3" xr3:uid="{19790E5F-4380-4E7E-A6D8-537D39FDDCCB}" name="Users"/>
    <tableColumn id="4" xr3:uid="{6AFE7CDF-02F8-41C1-865D-A38BFAC41C01}" name="Split Method"/>
    <tableColumn id="5" xr3:uid="{14BFFB12-58C4-4AC6-A5AE-2B1631709AD8}" name="StrLearning Method"/>
    <tableColumn id="6" xr3:uid="{CAF07AAC-480E-470F-90C3-6F27320B38F9}" name="k"/>
    <tableColumn id="7" xr3:uid="{3E63C186-5B3F-4DF1-94D3-8EB46E7C692F}" name="Final epsilon"/>
    <tableColumn id="8" xr3:uid="{666D7001-C467-4178-8BA6-7BF838CCF4F0}" name="Average Accuracy (Real Data)"/>
    <tableColumn id="9" xr3:uid="{4A921983-9B1F-4F28-B597-694295E44500}" name="Average Accuracy (Synthetic Data)"/>
    <tableColumn id="10" xr3:uid="{DE9D4CD6-D7E5-46EF-8DC4-2061F8D94DEB}" name="Structure Learning 2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A461C97B-F4B6-4667-A9E4-3C2A13DFAB87}" name="Πίνακας46" displayName="Πίνακας46" ref="A1:J12" totalsRowShown="0" headerRowDxfId="1" tableBorderDxfId="0">
  <autoFilter ref="A1:J12" xr:uid="{58679511-FDF0-4934-B13B-D5486496E090}"/>
  <sortState ref="A2:J12">
    <sortCondition ref="G1:G12"/>
  </sortState>
  <tableColumns count="10">
    <tableColumn id="1" xr3:uid="{0267D87A-CBF4-42BB-814E-9A138FA1877A}" name="Iteration"/>
    <tableColumn id="2" xr3:uid="{27A63C45-CB74-4DEE-A95F-AE6E03EC0456}" name="Dataset"/>
    <tableColumn id="3" xr3:uid="{6E6303E6-7012-4232-BD94-861329D8ED48}" name="Users"/>
    <tableColumn id="4" xr3:uid="{0EDB61EA-3911-42E1-9013-0719FA741CB2}" name="Split Method"/>
    <tableColumn id="5" xr3:uid="{DF3ABBDF-1E99-4A89-A29A-84E81E9782B0}" name="StrLearning Method"/>
    <tableColumn id="6" xr3:uid="{45D905D3-DEE0-4E37-AF64-C074BC498DD4}" name="k"/>
    <tableColumn id="7" xr3:uid="{95021210-EA61-49DC-8B49-989EE8E0B7D6}" name="Final epsilon"/>
    <tableColumn id="8" xr3:uid="{FDA80023-0DFF-4C20-8B25-FFBDC5E2E6A3}" name="Average Accuracy (Real Data)"/>
    <tableColumn id="9" xr3:uid="{E9B913E2-E407-4E13-AF98-822B9A8B57DB}" name="Average Accuracy (Synthetic Data)"/>
    <tableColumn id="10" xr3:uid="{4465D894-8267-4E3A-ACBD-48320C1DA79C}" name="Structure Learning 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2E153E-F2ED-4E1C-B04F-D3B7CFC506E2}" name="Πίνακας5" displayName="Πίνακας5" ref="A1:G7" totalsRowShown="0" headerRowDxfId="283" dataDxfId="282" tableBorderDxfId="281">
  <autoFilter ref="A1:G7" xr:uid="{01F6FC55-CDDA-4EE9-8759-DDF5D9D6A038}"/>
  <sortState ref="A2:G7">
    <sortCondition ref="F1:F7"/>
  </sortState>
  <tableColumns count="7">
    <tableColumn id="1" xr3:uid="{12421D06-CC1B-4B44-A967-F2FACBED073E}" name="Iteration" dataDxfId="280"/>
    <tableColumn id="2" xr3:uid="{64EDA2FB-031A-43AE-84D4-563396CB8071}" name="Dataset" dataDxfId="279"/>
    <tableColumn id="3" xr3:uid="{4A5DE841-9EAB-440A-9CB3-954BE35F6363}" name="Users" dataDxfId="278"/>
    <tableColumn id="4" xr3:uid="{8324CA00-B142-45D9-BD23-90A515DD1CC8}" name="StrLearning Method" dataDxfId="277"/>
    <tableColumn id="5" xr3:uid="{A74B26FD-4C22-4988-8ECB-0E8A56325892}" name="k" dataDxfId="276"/>
    <tableColumn id="6" xr3:uid="{414586E9-5B59-40DC-8706-7A0A30989BB4}" name="Final epsilon" dataDxfId="275"/>
    <tableColumn id="7" xr3:uid="{7D3F09DB-49E5-44A4-9CDB-8674FB6BFBD7}" name="Sum of mutual information" dataDxfId="27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4B93C17-1F49-479D-8F90-85693D90C8FB}" name="Πίνακας6" displayName="Πίνακας6" ref="A9:G15" totalsRowShown="0" headerRowDxfId="273" dataDxfId="272" tableBorderDxfId="271">
  <autoFilter ref="A9:G15" xr:uid="{0ACD090F-E552-4A4A-9090-FC65113CC593}"/>
  <tableColumns count="7">
    <tableColumn id="1" xr3:uid="{D24152C4-9B01-4795-81AC-EC2C724E7B6F}" name="Iteration" dataDxfId="270"/>
    <tableColumn id="2" xr3:uid="{6790EA58-49AC-4D61-8AA8-978D5335F36A}" name="Dataset" dataDxfId="269"/>
    <tableColumn id="3" xr3:uid="{02A4DF7A-03CB-4E9E-BA82-386B77219DC3}" name="Users" dataDxfId="268"/>
    <tableColumn id="4" xr3:uid="{50B71DF6-EA90-402C-811C-05C1454D5A54}" name="StrLearning Method" dataDxfId="267"/>
    <tableColumn id="5" xr3:uid="{7C9E880A-6D1C-4DF5-940C-8C4B4F2AF884}" name="k" dataDxfId="266"/>
    <tableColumn id="6" xr3:uid="{169CB477-72D6-48F8-BF5A-357D70743AF7}" name="Final epsilon" dataDxfId="265"/>
    <tableColumn id="7" xr3:uid="{95B745F7-1A3D-4D29-87EF-F38CE0DAFE12}" name="Sum of mutual information" dataDxfId="26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0F620D5-ECE9-43E6-95BC-E773DC6644AA}" name="Πίνακας10" displayName="Πίνακας10" ref="A1:H8" totalsRowShown="0" headerRowDxfId="263" headerRowBorderDxfId="262" tableBorderDxfId="261" totalsRowBorderDxfId="260">
  <autoFilter ref="A1:H8" xr:uid="{81876DC0-F77B-48FB-AFE6-8E9E06517F65}"/>
  <tableColumns count="8">
    <tableColumn id="1" xr3:uid="{EB6C03C5-4FFC-4F32-8F20-DB9184ED7713}" name="Dataset" dataDxfId="259"/>
    <tableColumn id="2" xr3:uid="{DBE6CF2B-F0E3-4599-A19C-D7F520A35923}" name="Split Method" dataDxfId="258"/>
    <tableColumn id="3" xr3:uid="{89F55C64-07F9-4024-AD85-9797D951A1BC}" name="StrLearning Method" dataDxfId="257"/>
    <tableColumn id="4" xr3:uid="{A6CB9C3A-D5FA-4BE8-837B-55DA7281511E}" name="k" dataDxfId="256"/>
    <tableColumn id="5" xr3:uid="{837B2933-8718-48D6-873A-E59478F03963}" name="ε" dataDxfId="255"/>
    <tableColumn id="6" xr3:uid="{9A156947-0D2F-4813-8512-D1FEFCCE6BD0}" name="Average Accuracy (Real Data)" dataDxfId="254"/>
    <tableColumn id="7" xr3:uid="{8CED5B55-E247-451A-829A-89631F0CBE1D}" name="Average Accuracy (Synthetic Data)" dataDxfId="253"/>
    <tableColumn id="8" xr3:uid="{A4720538-2557-4706-BA2F-B2CBE63946AD}" name="Average Accuracy (Difference)" dataDxfId="25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5B2E4FF-F9BB-4F48-8E46-396CB007C1FE}" name="Πίνακας11" displayName="Πίνακας11" ref="A10:H17" totalsRowShown="0" headerRowDxfId="251" headerRowBorderDxfId="250" tableBorderDxfId="249" totalsRowBorderDxfId="248">
  <autoFilter ref="A10:H17" xr:uid="{676589A6-2897-49AE-A038-850AEC0F799A}"/>
  <sortState ref="A11:H17">
    <sortCondition ref="E10:E17"/>
  </sortState>
  <tableColumns count="8">
    <tableColumn id="1" xr3:uid="{C59F4F85-176B-4949-BB29-6055AB67327C}" name="Dataset" dataDxfId="247"/>
    <tableColumn id="2" xr3:uid="{F16B5264-5A02-473E-9558-72EEB275B365}" name="Split Method" dataDxfId="246"/>
    <tableColumn id="3" xr3:uid="{DB6AEF82-69C3-4186-9422-EDE6D5BB48E2}" name="StrLearning Method" dataDxfId="245"/>
    <tableColumn id="4" xr3:uid="{A8F9621B-9380-44CD-9A13-85AE0F4883DB}" name="k" dataDxfId="244"/>
    <tableColumn id="5" xr3:uid="{15F8ACB2-4F61-49AF-8154-35C0A7A6BAC2}" name="ε" dataDxfId="243"/>
    <tableColumn id="6" xr3:uid="{1DC2D38E-D684-4839-AFE2-E9EFCB850BA3}" name="Average Accuracy (Real Data)" dataDxfId="242"/>
    <tableColumn id="7" xr3:uid="{B8BB4FCC-C4A2-4977-82BC-908080C8ED50}" name="Average Accuracy (Synthetic Data)" dataDxfId="241"/>
    <tableColumn id="8" xr3:uid="{B37DEE99-2842-4E7A-8CF7-089B9CF466EE}" name="Average Accuracy (Difference)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F9B8D93-061F-4629-B136-9A83063A7E31}" name="Πίνακας12" displayName="Πίνακας12" ref="A19:H28" totalsRowShown="0" headerRowDxfId="240" headerRowBorderDxfId="239" tableBorderDxfId="238" totalsRowBorderDxfId="237">
  <autoFilter ref="A19:H28" xr:uid="{E924BAA8-1164-43E5-93D5-7675D183E461}"/>
  <sortState ref="A20:H28">
    <sortCondition ref="E19:E28"/>
  </sortState>
  <tableColumns count="8">
    <tableColumn id="1" xr3:uid="{A8E22902-2AAB-444C-80E1-7C1EA5D3AF60}" name="Dataset" dataDxfId="236"/>
    <tableColumn id="2" xr3:uid="{13AB6965-DA0A-473B-BC67-DEF1948A9C22}" name="Split Method" dataDxfId="235"/>
    <tableColumn id="3" xr3:uid="{FA7483CA-4DFB-41D9-8ADA-A7D570FD0542}" name="StrLearning Method" dataDxfId="234"/>
    <tableColumn id="4" xr3:uid="{401574C5-DC35-4E53-96ED-46ECAE566677}" name="k" dataDxfId="233"/>
    <tableColumn id="5" xr3:uid="{A276040B-AE66-45FD-92DF-4B82EE049A38}" name="ε" dataDxfId="232"/>
    <tableColumn id="6" xr3:uid="{25120484-ECC2-4E47-B86B-48E5BBC5192D}" name="Average Accuracy (Real Data)" dataDxfId="231"/>
    <tableColumn id="7" xr3:uid="{4FDE14BC-F183-436C-A33D-899C0F73E05F}" name="Average Accuracy (Synthetic Data)" dataDxfId="230"/>
    <tableColumn id="8" xr3:uid="{581DAA8C-C86D-4B91-A274-B56D518FDBF9}" name="Average Accuracy (Difference)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041D163-F688-4ADA-A73F-FBED63EAD8AF}" name="Πίνακας13" displayName="Πίνακας13" ref="A30:H39" totalsRowShown="0" headerRowDxfId="229" headerRowBorderDxfId="228" tableBorderDxfId="227" totalsRowBorderDxfId="226">
  <autoFilter ref="A30:H39" xr:uid="{BFAB9CCF-70B7-4875-9BD8-33615B1201DC}"/>
  <sortState ref="A31:H39">
    <sortCondition ref="E30:E39"/>
  </sortState>
  <tableColumns count="8">
    <tableColumn id="1" xr3:uid="{842F46F1-B56B-459B-A125-AAD85BD06356}" name="Dataset" dataDxfId="225"/>
    <tableColumn id="2" xr3:uid="{AC61A317-33A2-41F2-8A9B-386AFF9874D2}" name="Split Method" dataDxfId="224"/>
    <tableColumn id="3" xr3:uid="{0468B2F5-B362-4CAB-ACF7-6E58C1F64701}" name="StrLearning Method" dataDxfId="223"/>
    <tableColumn id="4" xr3:uid="{EFBED789-2225-4FAB-99BA-6630E665F994}" name="k" dataDxfId="222"/>
    <tableColumn id="5" xr3:uid="{B4C05F96-059F-493C-A9E3-3E96D8015145}" name="ε" dataDxfId="221"/>
    <tableColumn id="6" xr3:uid="{49F6E91C-1F5E-4B4B-A0A6-378A285927FC}" name="Average Accuracy (Real Data)" dataDxfId="220"/>
    <tableColumn id="7" xr3:uid="{39D0211C-8AB0-4FA3-8D8F-DCE96E868FF7}" name="Average Accuracy (Synthetic Data)" dataDxfId="219"/>
    <tableColumn id="8" xr3:uid="{D7D2F707-B167-4582-93FD-B99449C0323C}" name="Average Accuracy (Difference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9.xml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26.xml"/><Relationship Id="rId4" Type="http://schemas.openxmlformats.org/officeDocument/2006/relationships/table" Target="../tables/table19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drawing" Target="../drawings/drawing27.xml"/><Relationship Id="rId4" Type="http://schemas.openxmlformats.org/officeDocument/2006/relationships/table" Target="../tables/table22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drawing" Target="../drawings/drawing28.xml"/><Relationship Id="rId4" Type="http://schemas.openxmlformats.org/officeDocument/2006/relationships/table" Target="../tables/table25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drawing" Target="../drawings/drawing29.xml"/><Relationship Id="rId4" Type="http://schemas.openxmlformats.org/officeDocument/2006/relationships/table" Target="../tables/table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drawing" Target="../drawings/drawing30.xml"/><Relationship Id="rId4" Type="http://schemas.openxmlformats.org/officeDocument/2006/relationships/table" Target="../tables/table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drawing" Target="../drawings/drawing31.xml"/><Relationship Id="rId4" Type="http://schemas.openxmlformats.org/officeDocument/2006/relationships/table" Target="../tables/table3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67"/>
  <sheetViews>
    <sheetView topLeftCell="B739" workbookViewId="0">
      <selection activeCell="E773" sqref="E773"/>
    </sheetView>
  </sheetViews>
  <sheetFormatPr defaultRowHeight="15" x14ac:dyDescent="0.25"/>
  <cols>
    <col min="1" max="1" width="14" hidden="1" customWidth="1"/>
    <col min="2" max="2" width="14" customWidth="1"/>
    <col min="3" max="3" width="14" hidden="1" customWidth="1"/>
    <col min="4" max="4" width="18" customWidth="1"/>
    <col min="5" max="5" width="25.85546875" customWidth="1"/>
    <col min="6" max="6" width="14" customWidth="1"/>
    <col min="7" max="7" width="15.5703125" hidden="1" customWidth="1"/>
    <col min="8" max="8" width="14" hidden="1" customWidth="1"/>
    <col min="9" max="9" width="17" hidden="1" customWidth="1"/>
    <col min="10" max="10" width="14" hidden="1" customWidth="1"/>
    <col min="11" max="11" width="17" hidden="1" customWidth="1"/>
    <col min="12" max="12" width="14" hidden="1" customWidth="1"/>
    <col min="13" max="13" width="14" style="9" customWidth="1"/>
    <col min="14" max="14" width="18.28515625" hidden="1" customWidth="1"/>
    <col min="15" max="15" width="28.42578125" hidden="1" customWidth="1"/>
    <col min="16" max="16" width="26.7109375" hidden="1" customWidth="1"/>
    <col min="17" max="17" width="14.42578125" hidden="1" customWidth="1"/>
    <col min="18" max="18" width="14" hidden="1" customWidth="1"/>
    <col min="19" max="19" width="30.140625" hidden="1" customWidth="1"/>
    <col min="20" max="20" width="18.5703125" hidden="1" customWidth="1"/>
    <col min="21" max="21" width="24.5703125" hidden="1" customWidth="1"/>
    <col min="22" max="22" width="33.5703125" hidden="1" customWidth="1"/>
    <col min="23" max="23" width="16.7109375" hidden="1" customWidth="1"/>
    <col min="24" max="24" width="34" hidden="1" customWidth="1"/>
    <col min="25" max="25" width="38.140625" hidden="1" customWidth="1"/>
    <col min="26" max="26" width="19.7109375" hidden="1" customWidth="1"/>
    <col min="27" max="27" width="29.85546875" hidden="1" customWidth="1"/>
    <col min="28" max="28" width="28.140625" hidden="1" customWidth="1"/>
    <col min="29" max="29" width="15.85546875" hidden="1" customWidth="1"/>
    <col min="30" max="30" width="14" hidden="1" customWidth="1"/>
    <col min="31" max="31" width="31.5703125" hidden="1" customWidth="1"/>
    <col min="32" max="32" width="21.42578125" hidden="1" customWidth="1"/>
    <col min="33" max="33" width="27.42578125" hidden="1" customWidth="1"/>
    <col min="34" max="34" width="39.7109375" hidden="1" customWidth="1"/>
    <col min="35" max="35" width="19.5703125" hidden="1" customWidth="1"/>
    <col min="36" max="36" width="36.85546875" hidden="1" customWidth="1"/>
    <col min="37" max="37" width="16" hidden="1" customWidth="1"/>
    <col min="38" max="38" width="18.28515625" customWidth="1"/>
    <col min="39" max="40" width="18.28515625" hidden="1" customWidth="1"/>
    <col min="41" max="41" width="18.28515625" customWidth="1"/>
    <col min="42" max="43" width="18.28515625" hidden="1" customWidth="1"/>
    <col min="44" max="44" width="16.5703125" customWidth="1"/>
    <col min="45" max="45" width="37.5703125" hidden="1" customWidth="1"/>
  </cols>
  <sheetData>
    <row r="1" spans="1:45" s="2" customFormat="1" ht="76.5" thickTop="1" thickBot="1" x14ac:dyDescent="0.3">
      <c r="A1" s="5" t="s">
        <v>14</v>
      </c>
      <c r="B1" s="5" t="s">
        <v>0</v>
      </c>
      <c r="C1" s="5" t="s">
        <v>1</v>
      </c>
      <c r="D1" s="5" t="s">
        <v>15</v>
      </c>
      <c r="E1" s="5" t="s">
        <v>16</v>
      </c>
      <c r="F1" s="5" t="s">
        <v>17</v>
      </c>
      <c r="G1" s="5" t="s">
        <v>59</v>
      </c>
      <c r="H1" s="5" t="s">
        <v>19</v>
      </c>
      <c r="I1" s="5" t="s">
        <v>57</v>
      </c>
      <c r="J1" s="5" t="s">
        <v>20</v>
      </c>
      <c r="K1" s="5" t="s">
        <v>58</v>
      </c>
      <c r="L1" s="5" t="s">
        <v>21</v>
      </c>
      <c r="M1" s="70" t="s">
        <v>56</v>
      </c>
      <c r="N1" s="5" t="s">
        <v>2</v>
      </c>
      <c r="O1" s="5" t="s">
        <v>3</v>
      </c>
      <c r="P1" s="5" t="s">
        <v>4</v>
      </c>
      <c r="Q1" s="5" t="s">
        <v>5</v>
      </c>
      <c r="R1" s="5" t="s">
        <v>6</v>
      </c>
      <c r="S1" s="5" t="s">
        <v>7</v>
      </c>
      <c r="T1" s="5" t="s">
        <v>8</v>
      </c>
      <c r="U1" s="5" t="s">
        <v>9</v>
      </c>
      <c r="V1" s="5" t="s">
        <v>10</v>
      </c>
      <c r="W1" s="5" t="s">
        <v>11</v>
      </c>
      <c r="X1" s="5" t="s">
        <v>12</v>
      </c>
      <c r="Y1" s="6" t="s">
        <v>13</v>
      </c>
      <c r="Z1" s="5" t="s">
        <v>60</v>
      </c>
      <c r="AA1" s="5" t="s">
        <v>61</v>
      </c>
      <c r="AB1" s="5" t="s">
        <v>62</v>
      </c>
      <c r="AC1" s="5" t="s">
        <v>63</v>
      </c>
      <c r="AD1" s="5" t="s">
        <v>64</v>
      </c>
      <c r="AE1" s="5" t="s">
        <v>65</v>
      </c>
      <c r="AF1" s="5" t="s">
        <v>66</v>
      </c>
      <c r="AG1" s="5" t="s">
        <v>67</v>
      </c>
      <c r="AH1" s="5" t="s">
        <v>68</v>
      </c>
      <c r="AI1" s="5" t="s">
        <v>69</v>
      </c>
      <c r="AJ1" s="5" t="s">
        <v>70</v>
      </c>
      <c r="AK1" s="6" t="s">
        <v>71</v>
      </c>
      <c r="AL1" s="5" t="s">
        <v>26</v>
      </c>
      <c r="AM1" s="5" t="s">
        <v>24</v>
      </c>
      <c r="AN1" s="6" t="s">
        <v>22</v>
      </c>
      <c r="AO1" s="5" t="s">
        <v>27</v>
      </c>
      <c r="AP1" s="5" t="s">
        <v>25</v>
      </c>
      <c r="AQ1" s="5" t="s">
        <v>23</v>
      </c>
      <c r="AR1" s="11" t="s">
        <v>51</v>
      </c>
      <c r="AS1" s="56" t="s">
        <v>52</v>
      </c>
    </row>
    <row r="2" spans="1:45" x14ac:dyDescent="0.25">
      <c r="A2" s="1">
        <v>641</v>
      </c>
      <c r="B2" s="1">
        <v>1</v>
      </c>
      <c r="C2" s="1">
        <v>1</v>
      </c>
      <c r="D2" s="1">
        <v>0</v>
      </c>
      <c r="E2" s="1">
        <v>1</v>
      </c>
      <c r="F2" s="1">
        <v>1</v>
      </c>
      <c r="G2" s="1" t="b">
        <v>1</v>
      </c>
      <c r="H2" s="1">
        <v>0.01</v>
      </c>
      <c r="I2" s="1" t="b">
        <v>1</v>
      </c>
      <c r="J2" s="1">
        <v>5.0000000000000001E-3</v>
      </c>
      <c r="K2" s="1" t="b">
        <v>1</v>
      </c>
      <c r="L2" s="10">
        <v>5.0000000000000001E-3</v>
      </c>
      <c r="M2" s="71">
        <f>Πίνακας1[[#This Row],[ε2]] + Πίνακας1[[#This Row],[ε1]]</f>
        <v>0.01</v>
      </c>
      <c r="N2" s="1">
        <v>51.72</v>
      </c>
      <c r="O2" s="1">
        <v>48.28</v>
      </c>
      <c r="P2" s="1">
        <v>44.83</v>
      </c>
      <c r="Q2" s="1">
        <v>34.479999999999997</v>
      </c>
      <c r="R2" s="1">
        <v>48.28</v>
      </c>
      <c r="S2" s="1">
        <v>58.62</v>
      </c>
      <c r="T2" s="1">
        <v>41.38</v>
      </c>
      <c r="U2" s="1">
        <v>55.17</v>
      </c>
      <c r="V2" s="1">
        <v>44.83</v>
      </c>
      <c r="W2" s="1">
        <v>51.72</v>
      </c>
      <c r="X2" s="1">
        <v>51.72</v>
      </c>
      <c r="Y2" s="3">
        <v>55.17</v>
      </c>
      <c r="Z2" s="1">
        <v>20.69</v>
      </c>
      <c r="AA2" s="1">
        <v>24.14</v>
      </c>
      <c r="AB2" s="1">
        <v>41.38</v>
      </c>
      <c r="AC2" s="1">
        <v>34.479999999999997</v>
      </c>
      <c r="AD2" s="1">
        <v>48.28</v>
      </c>
      <c r="AE2" s="1">
        <v>20.69</v>
      </c>
      <c r="AF2" s="1">
        <v>13.79</v>
      </c>
      <c r="AG2" s="1">
        <v>6.9</v>
      </c>
      <c r="AH2" s="1">
        <v>10.34</v>
      </c>
      <c r="AI2" s="1">
        <v>17.239999999999998</v>
      </c>
      <c r="AJ2" s="1">
        <v>13.79</v>
      </c>
      <c r="AK2" s="3">
        <v>27.59</v>
      </c>
      <c r="AL2">
        <f t="shared" ref="AL2:AL65" si="0" xml:space="preserve"> AVERAGE(N2:Y2)</f>
        <v>48.849999999999994</v>
      </c>
      <c r="AM2">
        <f t="shared" ref="AM2:AM65" si="1" xml:space="preserve"> MIN(N2:Y2)</f>
        <v>34.479999999999997</v>
      </c>
      <c r="AN2" s="4">
        <f t="shared" ref="AN2:AN65" si="2" xml:space="preserve"> MAX(N2:Y2)</f>
        <v>58.62</v>
      </c>
      <c r="AO2">
        <f t="shared" ref="AO2:AO65" si="3" xml:space="preserve"> AVERAGE(Z2:AK2)</f>
        <v>23.275833333333335</v>
      </c>
      <c r="AP2">
        <f t="shared" ref="AP2:AP65" si="4" xml:space="preserve"> MIN(Z2:AK2)</f>
        <v>6.9</v>
      </c>
      <c r="AQ2" s="168">
        <f t="shared" ref="AQ2:AQ65" si="5" xml:space="preserve"> MAX(Z2:AK2)</f>
        <v>48.28</v>
      </c>
      <c r="AR2" s="67">
        <f xml:space="preserve"> Πίνακας1[[#This Row],[Average Accuracy (Real Data)]] - Πίνακας1[[#This Row],[Average Accuracy (Synthetic Data)]]</f>
        <v>25.57416666666666</v>
      </c>
      <c r="AS2" s="68" t="str">
        <f t="shared" ref="AS2:AS65" si="6">INDEX($Z$1:$AK$1,0,MATCH(AQ2,Z2:AK2,0))</f>
        <v>SVC (Synth)</v>
      </c>
    </row>
    <row r="3" spans="1:45" x14ac:dyDescent="0.25">
      <c r="A3" s="1">
        <v>662</v>
      </c>
      <c r="B3" s="1">
        <v>1</v>
      </c>
      <c r="C3" s="1">
        <v>1</v>
      </c>
      <c r="D3" s="1">
        <v>0</v>
      </c>
      <c r="E3" s="1">
        <v>1</v>
      </c>
      <c r="F3" s="1">
        <v>2</v>
      </c>
      <c r="G3" s="1" t="b">
        <v>1</v>
      </c>
      <c r="H3" s="1">
        <v>0.01</v>
      </c>
      <c r="I3" s="1" t="b">
        <v>1</v>
      </c>
      <c r="J3" s="1">
        <v>5.0000000000000001E-3</v>
      </c>
      <c r="K3" s="1" t="b">
        <v>1</v>
      </c>
      <c r="L3" s="10">
        <v>5.0000000000000001E-3</v>
      </c>
      <c r="M3" s="71">
        <f>Πίνακας1[[#This Row],[ε2]] + Πίνακας1[[#This Row],[ε1]]</f>
        <v>0.01</v>
      </c>
      <c r="N3" s="1">
        <v>51.72</v>
      </c>
      <c r="O3" s="1">
        <v>48.28</v>
      </c>
      <c r="P3" s="1">
        <v>44.83</v>
      </c>
      <c r="Q3" s="1">
        <v>34.479999999999997</v>
      </c>
      <c r="R3" s="1">
        <v>48.28</v>
      </c>
      <c r="S3" s="1">
        <v>58.62</v>
      </c>
      <c r="T3" s="1">
        <v>41.38</v>
      </c>
      <c r="U3" s="1">
        <v>55.17</v>
      </c>
      <c r="V3" s="1">
        <v>44.83</v>
      </c>
      <c r="W3" s="1">
        <v>51.72</v>
      </c>
      <c r="X3" s="1">
        <v>51.72</v>
      </c>
      <c r="Y3" s="3">
        <v>55.17</v>
      </c>
      <c r="Z3" s="1">
        <v>27.59</v>
      </c>
      <c r="AA3" s="1">
        <v>27.59</v>
      </c>
      <c r="AB3" s="1">
        <v>20.69</v>
      </c>
      <c r="AC3" s="1">
        <v>6.9</v>
      </c>
      <c r="AD3" s="1">
        <v>6.9</v>
      </c>
      <c r="AE3" s="1">
        <v>24.14</v>
      </c>
      <c r="AF3" s="1">
        <v>17.239999999999998</v>
      </c>
      <c r="AG3" s="1">
        <v>17.239999999999998</v>
      </c>
      <c r="AH3" s="1">
        <v>20.69</v>
      </c>
      <c r="AI3" s="1">
        <v>17.239999999999998</v>
      </c>
      <c r="AJ3" s="1">
        <v>13.79</v>
      </c>
      <c r="AK3" s="3">
        <v>24.14</v>
      </c>
      <c r="AL3">
        <f t="shared" si="0"/>
        <v>48.849999999999994</v>
      </c>
      <c r="AM3">
        <f t="shared" si="1"/>
        <v>34.479999999999997</v>
      </c>
      <c r="AN3" s="4">
        <f t="shared" si="2"/>
        <v>58.62</v>
      </c>
      <c r="AO3">
        <f t="shared" si="3"/>
        <v>18.679166666666671</v>
      </c>
      <c r="AP3">
        <f t="shared" si="4"/>
        <v>6.9</v>
      </c>
      <c r="AQ3" s="168">
        <f t="shared" si="5"/>
        <v>27.59</v>
      </c>
      <c r="AR3" s="67">
        <f xml:space="preserve"> Πίνακας1[[#This Row],[Average Accuracy (Real Data)]] - Πίνακας1[[#This Row],[Average Accuracy (Synthetic Data)]]</f>
        <v>30.170833333333324</v>
      </c>
      <c r="AS3" s="68" t="str">
        <f t="shared" si="6"/>
        <v>XGBClassifier (Synth)</v>
      </c>
    </row>
    <row r="4" spans="1:45" x14ac:dyDescent="0.25">
      <c r="A4" s="1">
        <v>683</v>
      </c>
      <c r="B4" s="1">
        <v>2</v>
      </c>
      <c r="C4" s="1">
        <v>1</v>
      </c>
      <c r="D4" s="1">
        <v>0</v>
      </c>
      <c r="E4" s="1">
        <v>1</v>
      </c>
      <c r="F4" s="1">
        <v>1</v>
      </c>
      <c r="G4" s="1" t="b">
        <v>1</v>
      </c>
      <c r="H4" s="1">
        <v>0.01</v>
      </c>
      <c r="I4" s="1" t="b">
        <v>1</v>
      </c>
      <c r="J4" s="1">
        <v>5.0000000000000001E-3</v>
      </c>
      <c r="K4" s="1" t="b">
        <v>1</v>
      </c>
      <c r="L4" s="10">
        <v>5.0000000000000001E-3</v>
      </c>
      <c r="M4" s="71">
        <f>Πίνακας1[[#This Row],[ε2]] + Πίνακας1[[#This Row],[ε1]]</f>
        <v>0.01</v>
      </c>
      <c r="N4" s="1">
        <v>60.16</v>
      </c>
      <c r="O4" s="1">
        <v>47.6</v>
      </c>
      <c r="P4" s="1">
        <v>54.08</v>
      </c>
      <c r="Q4" s="1">
        <v>50.12</v>
      </c>
      <c r="R4" s="1">
        <v>59.36</v>
      </c>
      <c r="S4" s="1">
        <v>56.56</v>
      </c>
      <c r="T4" s="1">
        <v>65.72</v>
      </c>
      <c r="U4" s="1">
        <v>49.32</v>
      </c>
      <c r="V4" s="1">
        <v>61.88</v>
      </c>
      <c r="W4" s="1">
        <v>50.12</v>
      </c>
      <c r="X4" s="1">
        <v>50.12</v>
      </c>
      <c r="Y4" s="3">
        <v>55.16</v>
      </c>
      <c r="Z4" s="1">
        <v>46.44</v>
      </c>
      <c r="AA4" s="1">
        <v>39.6</v>
      </c>
      <c r="AB4" s="1">
        <v>45.28</v>
      </c>
      <c r="AC4" s="1">
        <v>46.72</v>
      </c>
      <c r="AD4" s="1">
        <v>46.04</v>
      </c>
      <c r="AE4" s="1">
        <v>46.76</v>
      </c>
      <c r="AF4" s="1">
        <v>45.44</v>
      </c>
      <c r="AG4" s="1">
        <v>43.44</v>
      </c>
      <c r="AH4" s="1">
        <v>45.76</v>
      </c>
      <c r="AI4" s="1">
        <v>47.08</v>
      </c>
      <c r="AJ4" s="1">
        <v>48.48</v>
      </c>
      <c r="AK4" s="3">
        <v>46.32</v>
      </c>
      <c r="AL4">
        <f t="shared" si="0"/>
        <v>55.016666666666659</v>
      </c>
      <c r="AM4">
        <f t="shared" si="1"/>
        <v>47.6</v>
      </c>
      <c r="AN4" s="4">
        <f t="shared" si="2"/>
        <v>65.72</v>
      </c>
      <c r="AO4">
        <f t="shared" si="3"/>
        <v>45.613333333333337</v>
      </c>
      <c r="AP4">
        <f t="shared" si="4"/>
        <v>39.6</v>
      </c>
      <c r="AQ4" s="168">
        <f t="shared" si="5"/>
        <v>48.48</v>
      </c>
      <c r="AR4" s="67">
        <f xml:space="preserve"> Πίνακας1[[#This Row],[Average Accuracy (Real Data)]] - Πίνακας1[[#This Row],[Average Accuracy (Synthetic Data)]]</f>
        <v>9.4033333333333218</v>
      </c>
      <c r="AS4" s="68" t="str">
        <f t="shared" si="6"/>
        <v>LinearDiscriminantAnalysis (Synth)</v>
      </c>
    </row>
    <row r="5" spans="1:45" x14ac:dyDescent="0.25">
      <c r="A5" s="1">
        <v>707</v>
      </c>
      <c r="B5" s="1">
        <v>2</v>
      </c>
      <c r="C5" s="1">
        <v>1</v>
      </c>
      <c r="D5" s="1">
        <v>0</v>
      </c>
      <c r="E5" s="1">
        <v>1</v>
      </c>
      <c r="F5" s="1">
        <v>2</v>
      </c>
      <c r="G5" s="1" t="b">
        <v>1</v>
      </c>
      <c r="H5" s="1">
        <v>0.01</v>
      </c>
      <c r="I5" s="10" t="b">
        <v>1</v>
      </c>
      <c r="J5" s="1">
        <v>5.0000000000000001E-3</v>
      </c>
      <c r="K5" s="1" t="b">
        <v>1</v>
      </c>
      <c r="L5" s="10">
        <v>5.0000000000000001E-3</v>
      </c>
      <c r="M5" s="71">
        <f>Πίνακας1[[#This Row],[ε2]] + Πίνακας1[[#This Row],[ε1]]</f>
        <v>0.01</v>
      </c>
      <c r="N5" s="1">
        <v>60.16</v>
      </c>
      <c r="O5" s="1">
        <v>47.6</v>
      </c>
      <c r="P5" s="1">
        <v>54.08</v>
      </c>
      <c r="Q5" s="1">
        <v>50.12</v>
      </c>
      <c r="R5" s="1">
        <v>59.36</v>
      </c>
      <c r="S5" s="1">
        <v>56.56</v>
      </c>
      <c r="T5" s="1">
        <v>65.72</v>
      </c>
      <c r="U5" s="1">
        <v>49.32</v>
      </c>
      <c r="V5" s="1">
        <v>61.88</v>
      </c>
      <c r="W5" s="1">
        <v>50.12</v>
      </c>
      <c r="X5" s="1">
        <v>50.12</v>
      </c>
      <c r="Y5" s="3">
        <v>55.16</v>
      </c>
      <c r="Z5" s="1">
        <v>44.76</v>
      </c>
      <c r="AA5" s="1">
        <v>33.92</v>
      </c>
      <c r="AB5" s="1">
        <v>38.44</v>
      </c>
      <c r="AC5" s="1">
        <v>41.16</v>
      </c>
      <c r="AD5" s="1">
        <v>43.88</v>
      </c>
      <c r="AE5" s="1">
        <v>42.72</v>
      </c>
      <c r="AF5" s="1">
        <v>38.36</v>
      </c>
      <c r="AG5" s="1">
        <v>33.68</v>
      </c>
      <c r="AH5" s="1">
        <v>43.36</v>
      </c>
      <c r="AI5" s="1">
        <v>39.119999999999997</v>
      </c>
      <c r="AJ5" s="1">
        <v>46</v>
      </c>
      <c r="AK5" s="3">
        <v>39.68</v>
      </c>
      <c r="AL5">
        <f t="shared" si="0"/>
        <v>55.016666666666659</v>
      </c>
      <c r="AM5">
        <f t="shared" si="1"/>
        <v>47.6</v>
      </c>
      <c r="AN5" s="4">
        <f t="shared" si="2"/>
        <v>65.72</v>
      </c>
      <c r="AO5">
        <f t="shared" si="3"/>
        <v>40.423333333333339</v>
      </c>
      <c r="AP5">
        <f t="shared" si="4"/>
        <v>33.68</v>
      </c>
      <c r="AQ5" s="168">
        <f t="shared" si="5"/>
        <v>46</v>
      </c>
      <c r="AR5" s="67">
        <f xml:space="preserve"> Πίνακας1[[#This Row],[Average Accuracy (Real Data)]] - Πίνακας1[[#This Row],[Average Accuracy (Synthetic Data)]]</f>
        <v>14.59333333333332</v>
      </c>
      <c r="AS5" s="68" t="str">
        <f t="shared" si="6"/>
        <v>LinearDiscriminantAnalysis (Synth)</v>
      </c>
    </row>
    <row r="6" spans="1:45" x14ac:dyDescent="0.25">
      <c r="A6" s="1">
        <v>730</v>
      </c>
      <c r="B6" s="1">
        <v>3</v>
      </c>
      <c r="C6" s="1">
        <v>1</v>
      </c>
      <c r="D6" s="1">
        <v>0</v>
      </c>
      <c r="E6" s="1">
        <v>1</v>
      </c>
      <c r="F6" s="1">
        <v>1</v>
      </c>
      <c r="G6" s="1" t="b">
        <v>1</v>
      </c>
      <c r="H6" s="1">
        <v>0.01</v>
      </c>
      <c r="I6" s="1" t="b">
        <v>1</v>
      </c>
      <c r="J6" s="1">
        <v>5.0000000000000001E-3</v>
      </c>
      <c r="K6" s="1" t="b">
        <v>1</v>
      </c>
      <c r="L6" s="10">
        <v>5.0000000000000001E-3</v>
      </c>
      <c r="M6" s="71">
        <f>Πίνακας1[[#This Row],[ε2]] + Πίνακας1[[#This Row],[ε1]]</f>
        <v>0.01</v>
      </c>
      <c r="N6" s="1">
        <v>85.58</v>
      </c>
      <c r="O6" s="1">
        <v>79.87</v>
      </c>
      <c r="P6" s="1">
        <v>82.36</v>
      </c>
      <c r="Q6" s="1">
        <v>70.36</v>
      </c>
      <c r="R6" s="1">
        <v>76.38</v>
      </c>
      <c r="S6" s="1">
        <v>82.86</v>
      </c>
      <c r="T6" s="1">
        <v>71.27</v>
      </c>
      <c r="U6" s="1">
        <v>85.2</v>
      </c>
      <c r="V6" s="1">
        <v>85.57</v>
      </c>
      <c r="W6" s="1">
        <v>79.540000000000006</v>
      </c>
      <c r="X6" s="1">
        <v>82.76</v>
      </c>
      <c r="Y6" s="3">
        <v>81.41</v>
      </c>
      <c r="Z6" s="1">
        <v>75.33</v>
      </c>
      <c r="AA6" s="1">
        <v>61.49</v>
      </c>
      <c r="AB6" s="1">
        <v>70.33</v>
      </c>
      <c r="AC6" s="1">
        <v>27.02</v>
      </c>
      <c r="AD6" s="1">
        <v>76.38</v>
      </c>
      <c r="AE6" s="1">
        <v>69.680000000000007</v>
      </c>
      <c r="AF6" s="1">
        <v>30.45</v>
      </c>
      <c r="AG6" s="1">
        <v>76.25</v>
      </c>
      <c r="AH6" s="1">
        <v>75.19</v>
      </c>
      <c r="AI6" s="1">
        <v>76.38</v>
      </c>
      <c r="AJ6" s="1">
        <v>76.38</v>
      </c>
      <c r="AK6" s="3">
        <v>76.37</v>
      </c>
      <c r="AL6">
        <f t="shared" si="0"/>
        <v>80.263333333333335</v>
      </c>
      <c r="AM6">
        <f t="shared" si="1"/>
        <v>70.36</v>
      </c>
      <c r="AN6" s="4">
        <f t="shared" si="2"/>
        <v>85.58</v>
      </c>
      <c r="AO6">
        <f t="shared" si="3"/>
        <v>65.937499999999986</v>
      </c>
      <c r="AP6">
        <f t="shared" si="4"/>
        <v>27.02</v>
      </c>
      <c r="AQ6" s="168">
        <f t="shared" si="5"/>
        <v>76.38</v>
      </c>
      <c r="AR6" s="67">
        <f xml:space="preserve"> Πίνακας1[[#This Row],[Average Accuracy (Real Data)]] - Πίνακας1[[#This Row],[Average Accuracy (Synthetic Data)]]</f>
        <v>14.32583333333335</v>
      </c>
      <c r="AS6" s="68" t="str">
        <f t="shared" si="6"/>
        <v>SVC (Synth)</v>
      </c>
    </row>
    <row r="7" spans="1:45" x14ac:dyDescent="0.25">
      <c r="A7" s="1">
        <v>746</v>
      </c>
      <c r="B7" s="1">
        <v>3</v>
      </c>
      <c r="C7" s="1">
        <v>1</v>
      </c>
      <c r="D7" s="1">
        <v>0</v>
      </c>
      <c r="E7" s="1">
        <v>1</v>
      </c>
      <c r="F7" s="1">
        <v>2</v>
      </c>
      <c r="G7" s="1" t="b">
        <v>1</v>
      </c>
      <c r="H7" s="1">
        <v>0.01</v>
      </c>
      <c r="I7" s="1" t="b">
        <v>1</v>
      </c>
      <c r="J7" s="1">
        <v>5.0000000000000001E-3</v>
      </c>
      <c r="K7" s="1" t="b">
        <v>1</v>
      </c>
      <c r="L7" s="10">
        <v>5.0000000000000001E-3</v>
      </c>
      <c r="M7" s="71">
        <f>Πίνακας1[[#This Row],[ε2]] + Πίνακας1[[#This Row],[ε1]]</f>
        <v>0.01</v>
      </c>
      <c r="N7" s="1">
        <v>85.58</v>
      </c>
      <c r="O7" s="1">
        <v>79.87</v>
      </c>
      <c r="P7" s="1">
        <v>82.36</v>
      </c>
      <c r="Q7" s="1">
        <v>70.36</v>
      </c>
      <c r="R7" s="1">
        <v>76.38</v>
      </c>
      <c r="S7" s="1">
        <v>82.86</v>
      </c>
      <c r="T7" s="1">
        <v>71.27</v>
      </c>
      <c r="U7" s="1">
        <v>85.2</v>
      </c>
      <c r="V7" s="1">
        <v>85.57</v>
      </c>
      <c r="W7" s="1">
        <v>79.540000000000006</v>
      </c>
      <c r="X7" s="1">
        <v>82.76</v>
      </c>
      <c r="Y7" s="3">
        <v>81.41</v>
      </c>
      <c r="Z7" s="1">
        <v>75.680000000000007</v>
      </c>
      <c r="AA7" s="1">
        <v>64.66</v>
      </c>
      <c r="AB7" s="1">
        <v>72.44</v>
      </c>
      <c r="AC7" s="1">
        <v>76.89</v>
      </c>
      <c r="AD7" s="1">
        <v>76.38</v>
      </c>
      <c r="AE7" s="1">
        <v>70.94</v>
      </c>
      <c r="AF7" s="1">
        <v>30.09</v>
      </c>
      <c r="AG7" s="1">
        <v>76.36</v>
      </c>
      <c r="AH7" s="1">
        <v>75.87</v>
      </c>
      <c r="AI7" s="1">
        <v>76.38</v>
      </c>
      <c r="AJ7" s="1">
        <v>76.38</v>
      </c>
      <c r="AK7" s="3">
        <v>76.569999999999993</v>
      </c>
      <c r="AL7">
        <f t="shared" si="0"/>
        <v>80.263333333333335</v>
      </c>
      <c r="AM7">
        <f t="shared" si="1"/>
        <v>70.36</v>
      </c>
      <c r="AN7" s="4">
        <f t="shared" si="2"/>
        <v>85.58</v>
      </c>
      <c r="AO7">
        <f t="shared" si="3"/>
        <v>70.719999999999985</v>
      </c>
      <c r="AP7">
        <f t="shared" si="4"/>
        <v>30.09</v>
      </c>
      <c r="AQ7" s="168">
        <f t="shared" si="5"/>
        <v>76.89</v>
      </c>
      <c r="AR7" s="67">
        <f xml:space="preserve"> Πίνακας1[[#This Row],[Average Accuracy (Real Data)]] - Πίνακας1[[#This Row],[Average Accuracy (Synthetic Data)]]</f>
        <v>9.5433333333333508</v>
      </c>
      <c r="AS7" s="68" t="str">
        <f t="shared" si="6"/>
        <v>LinearSVC (Synth)</v>
      </c>
    </row>
    <row r="8" spans="1:45" x14ac:dyDescent="0.25">
      <c r="A8" s="1">
        <v>642</v>
      </c>
      <c r="B8" s="1">
        <v>1</v>
      </c>
      <c r="C8" s="1">
        <v>1</v>
      </c>
      <c r="D8" s="1">
        <v>0</v>
      </c>
      <c r="E8" s="1">
        <v>1</v>
      </c>
      <c r="F8" s="1">
        <v>1</v>
      </c>
      <c r="G8" s="1" t="b">
        <v>1</v>
      </c>
      <c r="H8" s="1">
        <v>0.02</v>
      </c>
      <c r="I8" s="1" t="b">
        <v>1</v>
      </c>
      <c r="J8" s="1">
        <v>0.01</v>
      </c>
      <c r="K8" s="1" t="b">
        <v>1</v>
      </c>
      <c r="L8" s="10">
        <v>0.01</v>
      </c>
      <c r="M8" s="71">
        <f>Πίνακας1[[#This Row],[ε2]] + Πίνακας1[[#This Row],[ε1]]</f>
        <v>0.02</v>
      </c>
      <c r="N8" s="1">
        <v>51.72</v>
      </c>
      <c r="O8" s="1">
        <v>48.28</v>
      </c>
      <c r="P8" s="1">
        <v>44.83</v>
      </c>
      <c r="Q8" s="1">
        <v>34.479999999999997</v>
      </c>
      <c r="R8" s="1">
        <v>48.28</v>
      </c>
      <c r="S8" s="1">
        <v>58.62</v>
      </c>
      <c r="T8" s="1">
        <v>41.38</v>
      </c>
      <c r="U8" s="1">
        <v>55.17</v>
      </c>
      <c r="V8" s="1">
        <v>44.83</v>
      </c>
      <c r="W8" s="1">
        <v>51.72</v>
      </c>
      <c r="X8" s="1">
        <v>51.72</v>
      </c>
      <c r="Y8" s="3">
        <v>55.17</v>
      </c>
      <c r="Z8" s="1">
        <v>20.69</v>
      </c>
      <c r="AA8" s="1">
        <v>27.59</v>
      </c>
      <c r="AB8" s="1">
        <v>17.239999999999998</v>
      </c>
      <c r="AC8" s="1">
        <v>48.28</v>
      </c>
      <c r="AD8" s="1">
        <v>48.28</v>
      </c>
      <c r="AE8" s="1">
        <v>41.38</v>
      </c>
      <c r="AF8" s="1">
        <v>51.72</v>
      </c>
      <c r="AG8" s="1">
        <v>31.03</v>
      </c>
      <c r="AH8" s="1">
        <v>24.14</v>
      </c>
      <c r="AI8" s="1">
        <v>55.17</v>
      </c>
      <c r="AJ8" s="1">
        <v>55.17</v>
      </c>
      <c r="AK8" s="3">
        <v>37.93</v>
      </c>
      <c r="AL8">
        <f t="shared" si="0"/>
        <v>48.849999999999994</v>
      </c>
      <c r="AM8">
        <f t="shared" si="1"/>
        <v>34.479999999999997</v>
      </c>
      <c r="AN8" s="4">
        <f t="shared" si="2"/>
        <v>58.62</v>
      </c>
      <c r="AO8">
        <f t="shared" si="3"/>
        <v>38.218333333333334</v>
      </c>
      <c r="AP8">
        <f t="shared" si="4"/>
        <v>17.239999999999998</v>
      </c>
      <c r="AQ8" s="168">
        <f t="shared" si="5"/>
        <v>55.17</v>
      </c>
      <c r="AR8" s="67">
        <f xml:space="preserve"> Πίνακας1[[#This Row],[Average Accuracy (Real Data)]] - Πίνακας1[[#This Row],[Average Accuracy (Synthetic Data)]]</f>
        <v>10.631666666666661</v>
      </c>
      <c r="AS8" s="68" t="str">
        <f t="shared" si="6"/>
        <v>GaussianNB (Synth)</v>
      </c>
    </row>
    <row r="9" spans="1:45" x14ac:dyDescent="0.25">
      <c r="A9" s="1">
        <v>663</v>
      </c>
      <c r="B9" s="1">
        <v>1</v>
      </c>
      <c r="C9" s="1">
        <v>1</v>
      </c>
      <c r="D9" s="1">
        <v>0</v>
      </c>
      <c r="E9" s="1">
        <v>1</v>
      </c>
      <c r="F9" s="1">
        <v>2</v>
      </c>
      <c r="G9" s="1" t="b">
        <v>1</v>
      </c>
      <c r="H9" s="1">
        <v>0.02</v>
      </c>
      <c r="I9" s="1" t="b">
        <v>1</v>
      </c>
      <c r="J9" s="1">
        <v>0.01</v>
      </c>
      <c r="K9" s="1" t="b">
        <v>1</v>
      </c>
      <c r="L9" s="10">
        <v>0.01</v>
      </c>
      <c r="M9" s="71">
        <f>Πίνακας1[[#This Row],[ε2]] + Πίνακας1[[#This Row],[ε1]]</f>
        <v>0.02</v>
      </c>
      <c r="N9" s="1">
        <v>51.72</v>
      </c>
      <c r="O9" s="1">
        <v>48.28</v>
      </c>
      <c r="P9" s="1">
        <v>44.83</v>
      </c>
      <c r="Q9" s="1">
        <v>34.479999999999997</v>
      </c>
      <c r="R9" s="1">
        <v>48.28</v>
      </c>
      <c r="S9" s="1">
        <v>58.62</v>
      </c>
      <c r="T9" s="1">
        <v>41.38</v>
      </c>
      <c r="U9" s="1">
        <v>55.17</v>
      </c>
      <c r="V9" s="1">
        <v>44.83</v>
      </c>
      <c r="W9" s="1">
        <v>51.72</v>
      </c>
      <c r="X9" s="1">
        <v>51.72</v>
      </c>
      <c r="Y9" s="3">
        <v>55.17</v>
      </c>
      <c r="Z9" s="1">
        <v>55.17</v>
      </c>
      <c r="AA9" s="1">
        <v>44.83</v>
      </c>
      <c r="AB9" s="1">
        <v>31.03</v>
      </c>
      <c r="AC9" s="1">
        <v>20.69</v>
      </c>
      <c r="AD9" s="1">
        <v>6.9</v>
      </c>
      <c r="AE9" s="1">
        <v>41.38</v>
      </c>
      <c r="AF9" s="1">
        <v>34.479999999999997</v>
      </c>
      <c r="AG9" s="1">
        <v>41.38</v>
      </c>
      <c r="AH9" s="1">
        <v>51.72</v>
      </c>
      <c r="AI9" s="1">
        <v>41.38</v>
      </c>
      <c r="AJ9" s="1">
        <v>44.83</v>
      </c>
      <c r="AK9" s="3">
        <v>27.59</v>
      </c>
      <c r="AL9">
        <f t="shared" si="0"/>
        <v>48.849999999999994</v>
      </c>
      <c r="AM9">
        <f t="shared" si="1"/>
        <v>34.479999999999997</v>
      </c>
      <c r="AN9" s="4">
        <f t="shared" si="2"/>
        <v>58.62</v>
      </c>
      <c r="AO9">
        <f t="shared" si="3"/>
        <v>36.781666666666666</v>
      </c>
      <c r="AP9">
        <f t="shared" si="4"/>
        <v>6.9</v>
      </c>
      <c r="AQ9" s="168">
        <f t="shared" si="5"/>
        <v>55.17</v>
      </c>
      <c r="AR9" s="67">
        <f xml:space="preserve"> Πίνακας1[[#This Row],[Average Accuracy (Real Data)]] - Πίνακας1[[#This Row],[Average Accuracy (Synthetic Data)]]</f>
        <v>12.068333333333328</v>
      </c>
      <c r="AS9" s="68" t="str">
        <f t="shared" si="6"/>
        <v>XGBClassifier (Synth)</v>
      </c>
    </row>
    <row r="10" spans="1:45" x14ac:dyDescent="0.25">
      <c r="A10" s="1">
        <v>1</v>
      </c>
      <c r="B10" s="1">
        <v>1</v>
      </c>
      <c r="C10" s="1">
        <v>3</v>
      </c>
      <c r="D10" s="1">
        <v>1</v>
      </c>
      <c r="E10" s="1">
        <v>1</v>
      </c>
      <c r="F10" s="1">
        <v>1</v>
      </c>
      <c r="G10" s="1" t="b">
        <v>1</v>
      </c>
      <c r="H10" s="1">
        <v>0.01</v>
      </c>
      <c r="I10" s="1" t="b">
        <v>1</v>
      </c>
      <c r="J10" s="1">
        <v>0.01</v>
      </c>
      <c r="K10" s="1" t="b">
        <v>1</v>
      </c>
      <c r="L10" s="10">
        <v>0.01</v>
      </c>
      <c r="M10" s="3">
        <f>Πίνακας1[[#This Row],[ε2]] + Πίνακας1[[#This Row],[ε1]]</f>
        <v>0.02</v>
      </c>
      <c r="N10" s="1">
        <v>65.52</v>
      </c>
      <c r="O10" s="1">
        <v>62.07</v>
      </c>
      <c r="P10" s="1">
        <v>62.07</v>
      </c>
      <c r="Q10" s="1">
        <v>48.28</v>
      </c>
      <c r="R10" s="1">
        <v>62.07</v>
      </c>
      <c r="S10" s="1">
        <v>58.62</v>
      </c>
      <c r="T10" s="1">
        <v>62.07</v>
      </c>
      <c r="U10" s="1">
        <v>55.17</v>
      </c>
      <c r="V10" s="1">
        <v>62.07</v>
      </c>
      <c r="W10" s="1">
        <v>51.72</v>
      </c>
      <c r="X10" s="1">
        <v>62.07</v>
      </c>
      <c r="Y10" s="7">
        <v>58.62</v>
      </c>
      <c r="Z10" s="1">
        <v>34.479999999999997</v>
      </c>
      <c r="AA10" s="1">
        <v>48.28</v>
      </c>
      <c r="AB10" s="1">
        <v>58.62</v>
      </c>
      <c r="AC10" s="1">
        <v>3.45</v>
      </c>
      <c r="AD10" s="1">
        <v>58.62</v>
      </c>
      <c r="AE10" s="1">
        <v>48.28</v>
      </c>
      <c r="AF10" s="1">
        <v>27.59</v>
      </c>
      <c r="AG10" s="1">
        <v>13.79</v>
      </c>
      <c r="AH10" s="1">
        <v>27.59</v>
      </c>
      <c r="AI10" s="1">
        <v>48.28</v>
      </c>
      <c r="AJ10" s="1">
        <v>44.83</v>
      </c>
      <c r="AK10" s="3">
        <v>34.479999999999997</v>
      </c>
      <c r="AL10">
        <f t="shared" si="0"/>
        <v>59.195833333333347</v>
      </c>
      <c r="AM10">
        <f t="shared" si="1"/>
        <v>48.28</v>
      </c>
      <c r="AN10" s="4">
        <f t="shared" si="2"/>
        <v>65.52</v>
      </c>
      <c r="AO10">
        <f t="shared" si="3"/>
        <v>37.357500000000002</v>
      </c>
      <c r="AP10">
        <f t="shared" si="4"/>
        <v>3.45</v>
      </c>
      <c r="AQ10" s="9">
        <f t="shared" si="5"/>
        <v>58.62</v>
      </c>
      <c r="AR10" s="12">
        <f xml:space="preserve"> Πίνακας1[[#This Row],[Average Accuracy (Real Data)]] - Πίνακας1[[#This Row],[Average Accuracy (Synthetic Data)]]</f>
        <v>21.838333333333345</v>
      </c>
      <c r="AS10" s="168" t="str">
        <f t="shared" si="6"/>
        <v>KNeighborsClassifier (Synth)</v>
      </c>
    </row>
    <row r="11" spans="1:45" x14ac:dyDescent="0.25">
      <c r="A11" s="1">
        <v>664</v>
      </c>
      <c r="B11" s="1">
        <v>1</v>
      </c>
      <c r="C11" s="1">
        <v>1</v>
      </c>
      <c r="D11" s="1">
        <v>0</v>
      </c>
      <c r="E11" s="1">
        <v>1</v>
      </c>
      <c r="F11" s="1">
        <v>2</v>
      </c>
      <c r="G11" s="1" t="b">
        <v>1</v>
      </c>
      <c r="H11" s="1">
        <v>0.05</v>
      </c>
      <c r="I11" s="63" t="b">
        <v>1</v>
      </c>
      <c r="J11" s="1">
        <v>2.5000000000000001E-2</v>
      </c>
      <c r="K11" s="1" t="b">
        <v>1</v>
      </c>
      <c r="L11" s="10">
        <v>2.5000000000000001E-2</v>
      </c>
      <c r="M11" s="71">
        <f>Πίνακας1[[#This Row],[ε2]] + Πίνακας1[[#This Row],[ε1]]</f>
        <v>0.05</v>
      </c>
      <c r="N11" s="1">
        <v>51.72</v>
      </c>
      <c r="O11" s="1">
        <v>48.28</v>
      </c>
      <c r="P11" s="1">
        <v>44.83</v>
      </c>
      <c r="Q11" s="1">
        <v>34.479999999999997</v>
      </c>
      <c r="R11" s="1">
        <v>48.28</v>
      </c>
      <c r="S11" s="1">
        <v>58.62</v>
      </c>
      <c r="T11" s="1">
        <v>41.38</v>
      </c>
      <c r="U11" s="1">
        <v>55.17</v>
      </c>
      <c r="V11" s="1">
        <v>44.83</v>
      </c>
      <c r="W11" s="1">
        <v>51.72</v>
      </c>
      <c r="X11" s="1">
        <v>51.72</v>
      </c>
      <c r="Y11" s="3">
        <v>55.17</v>
      </c>
      <c r="Z11" s="1">
        <v>31.03</v>
      </c>
      <c r="AA11" s="1">
        <v>48.28</v>
      </c>
      <c r="AB11" s="1">
        <v>27.59</v>
      </c>
      <c r="AC11" s="1">
        <v>10.34</v>
      </c>
      <c r="AD11" s="1">
        <v>48.28</v>
      </c>
      <c r="AE11" s="1">
        <v>34.479999999999997</v>
      </c>
      <c r="AF11" s="1">
        <v>44.83</v>
      </c>
      <c r="AG11" s="1">
        <v>37.93</v>
      </c>
      <c r="AH11" s="1">
        <v>31.03</v>
      </c>
      <c r="AI11" s="1">
        <v>27.59</v>
      </c>
      <c r="AJ11" s="1">
        <v>31.03</v>
      </c>
      <c r="AK11" s="3">
        <v>27.59</v>
      </c>
      <c r="AL11">
        <f t="shared" si="0"/>
        <v>48.849999999999994</v>
      </c>
      <c r="AM11">
        <f t="shared" si="1"/>
        <v>34.479999999999997</v>
      </c>
      <c r="AN11" s="4">
        <f t="shared" si="2"/>
        <v>58.62</v>
      </c>
      <c r="AO11">
        <f t="shared" si="3"/>
        <v>33.333333333333329</v>
      </c>
      <c r="AP11">
        <f t="shared" si="4"/>
        <v>10.34</v>
      </c>
      <c r="AQ11" s="168">
        <f t="shared" si="5"/>
        <v>48.28</v>
      </c>
      <c r="AR11" s="67">
        <f xml:space="preserve"> Πίνακας1[[#This Row],[Average Accuracy (Real Data)]] - Πίνακας1[[#This Row],[Average Accuracy (Synthetic Data)]]</f>
        <v>15.516666666666666</v>
      </c>
      <c r="AS11" s="68" t="str">
        <f t="shared" si="6"/>
        <v>DecisionTreeClassifier (Synth)</v>
      </c>
    </row>
    <row r="12" spans="1:45" x14ac:dyDescent="0.25">
      <c r="A12" s="1">
        <v>505</v>
      </c>
      <c r="B12" s="1">
        <v>1</v>
      </c>
      <c r="C12" s="1">
        <v>3</v>
      </c>
      <c r="D12" s="1">
        <v>1</v>
      </c>
      <c r="E12" s="1">
        <v>1</v>
      </c>
      <c r="F12" s="1">
        <v>1</v>
      </c>
      <c r="G12" s="1" t="b">
        <v>1</v>
      </c>
      <c r="H12" s="1">
        <v>0.02</v>
      </c>
      <c r="I12" s="1" t="b">
        <v>1</v>
      </c>
      <c r="J12" s="1">
        <v>0.01</v>
      </c>
      <c r="K12" s="1" t="b">
        <v>1</v>
      </c>
      <c r="L12" s="10">
        <v>0.01</v>
      </c>
      <c r="M12" s="71">
        <f>Πίνακας1[[#This Row],[ε2]] + Πίνακας1[[#This Row],[ε1]]</f>
        <v>0.02</v>
      </c>
      <c r="N12" s="1">
        <v>65.52</v>
      </c>
      <c r="O12" s="1">
        <v>62.07</v>
      </c>
      <c r="P12" s="1">
        <v>62.07</v>
      </c>
      <c r="Q12" s="1">
        <v>48.28</v>
      </c>
      <c r="R12" s="1">
        <v>62.07</v>
      </c>
      <c r="S12" s="1">
        <v>58.62</v>
      </c>
      <c r="T12" s="1">
        <v>62.07</v>
      </c>
      <c r="U12" s="1">
        <v>55.17</v>
      </c>
      <c r="V12" s="1">
        <v>62.07</v>
      </c>
      <c r="W12" s="1">
        <v>51.72</v>
      </c>
      <c r="X12" s="1">
        <v>62.07</v>
      </c>
      <c r="Y12" s="3">
        <v>58.62</v>
      </c>
      <c r="Z12" s="1">
        <v>37.93</v>
      </c>
      <c r="AA12" s="1">
        <v>17.239999999999998</v>
      </c>
      <c r="AB12" s="1">
        <v>34.479999999999997</v>
      </c>
      <c r="AC12" s="1">
        <v>51.72</v>
      </c>
      <c r="AD12" s="1">
        <v>24.14</v>
      </c>
      <c r="AE12" s="1">
        <v>34.479999999999997</v>
      </c>
      <c r="AF12" s="1">
        <v>34.479999999999997</v>
      </c>
      <c r="AG12" s="1">
        <v>13.79</v>
      </c>
      <c r="AH12" s="1">
        <v>34.479999999999997</v>
      </c>
      <c r="AI12" s="1">
        <v>34.479999999999997</v>
      </c>
      <c r="AJ12" s="1">
        <v>37.93</v>
      </c>
      <c r="AK12" s="3">
        <v>44.83</v>
      </c>
      <c r="AL12">
        <f t="shared" si="0"/>
        <v>59.195833333333347</v>
      </c>
      <c r="AM12">
        <f t="shared" si="1"/>
        <v>48.28</v>
      </c>
      <c r="AN12" s="4">
        <f t="shared" si="2"/>
        <v>65.52</v>
      </c>
      <c r="AO12">
        <f t="shared" si="3"/>
        <v>33.331666666666663</v>
      </c>
      <c r="AP12">
        <f t="shared" si="4"/>
        <v>13.79</v>
      </c>
      <c r="AQ12" s="168">
        <f t="shared" si="5"/>
        <v>51.72</v>
      </c>
      <c r="AR12" s="67">
        <f xml:space="preserve"> Πίνακας1[[#This Row],[Average Accuracy (Real Data)]] - Πίνακας1[[#This Row],[Average Accuracy (Synthetic Data)]]</f>
        <v>25.864166666666684</v>
      </c>
      <c r="AS12" s="68" t="str">
        <f t="shared" si="6"/>
        <v>LinearSVC (Synth)</v>
      </c>
    </row>
    <row r="13" spans="1:45" x14ac:dyDescent="0.25">
      <c r="A13" s="1">
        <v>573</v>
      </c>
      <c r="B13" s="1">
        <v>1</v>
      </c>
      <c r="C13" s="1">
        <v>3</v>
      </c>
      <c r="D13" s="1">
        <v>1</v>
      </c>
      <c r="E13" s="1">
        <v>1</v>
      </c>
      <c r="F13" s="1">
        <v>1</v>
      </c>
      <c r="G13" s="1" t="b">
        <v>1</v>
      </c>
      <c r="H13" s="1">
        <v>0.02</v>
      </c>
      <c r="I13" s="1" t="b">
        <v>1</v>
      </c>
      <c r="J13" s="1">
        <v>0.01</v>
      </c>
      <c r="K13" s="1" t="b">
        <v>1</v>
      </c>
      <c r="L13" s="10">
        <v>0.01</v>
      </c>
      <c r="M13" s="71">
        <f>Πίνακας1[[#This Row],[ε2]] + Πίνακας1[[#This Row],[ε1]]</f>
        <v>0.02</v>
      </c>
      <c r="N13" s="1">
        <v>65.52</v>
      </c>
      <c r="O13" s="1">
        <v>62.07</v>
      </c>
      <c r="P13" s="1">
        <v>62.07</v>
      </c>
      <c r="Q13" s="1">
        <v>48.28</v>
      </c>
      <c r="R13" s="1">
        <v>62.07</v>
      </c>
      <c r="S13" s="1">
        <v>58.62</v>
      </c>
      <c r="T13" s="1">
        <v>62.07</v>
      </c>
      <c r="U13" s="1">
        <v>55.17</v>
      </c>
      <c r="V13" s="1">
        <v>62.07</v>
      </c>
      <c r="W13" s="1">
        <v>51.72</v>
      </c>
      <c r="X13" s="1">
        <v>62.07</v>
      </c>
      <c r="Y13" s="3">
        <v>58.62</v>
      </c>
      <c r="Z13" s="1">
        <v>37.93</v>
      </c>
      <c r="AA13" s="1">
        <v>17.239999999999998</v>
      </c>
      <c r="AB13" s="1">
        <v>34.479999999999997</v>
      </c>
      <c r="AC13" s="1">
        <v>51.72</v>
      </c>
      <c r="AD13" s="1">
        <v>24.14</v>
      </c>
      <c r="AE13" s="1">
        <v>34.479999999999997</v>
      </c>
      <c r="AF13" s="1">
        <v>34.479999999999997</v>
      </c>
      <c r="AG13" s="1">
        <v>13.79</v>
      </c>
      <c r="AH13" s="1">
        <v>34.479999999999997</v>
      </c>
      <c r="AI13" s="1">
        <v>34.479999999999997</v>
      </c>
      <c r="AJ13" s="1">
        <v>37.93</v>
      </c>
      <c r="AK13" s="3">
        <v>44.83</v>
      </c>
      <c r="AL13">
        <f t="shared" si="0"/>
        <v>59.195833333333347</v>
      </c>
      <c r="AM13">
        <f t="shared" si="1"/>
        <v>48.28</v>
      </c>
      <c r="AN13" s="4">
        <f t="shared" si="2"/>
        <v>65.52</v>
      </c>
      <c r="AO13">
        <f t="shared" si="3"/>
        <v>33.331666666666663</v>
      </c>
      <c r="AP13">
        <f t="shared" si="4"/>
        <v>13.79</v>
      </c>
      <c r="AQ13" s="168">
        <f t="shared" si="5"/>
        <v>51.72</v>
      </c>
      <c r="AR13" s="67">
        <f xml:space="preserve"> Πίνακας1[[#This Row],[Average Accuracy (Real Data)]] - Πίνακας1[[#This Row],[Average Accuracy (Synthetic Data)]]</f>
        <v>25.864166666666684</v>
      </c>
      <c r="AS13" s="68" t="str">
        <f t="shared" si="6"/>
        <v>LinearSVC (Synth)</v>
      </c>
    </row>
    <row r="14" spans="1:45" x14ac:dyDescent="0.25">
      <c r="A14" s="1">
        <v>43</v>
      </c>
      <c r="B14" s="1">
        <v>1</v>
      </c>
      <c r="C14" s="1">
        <v>3</v>
      </c>
      <c r="D14" s="1">
        <v>2</v>
      </c>
      <c r="E14" s="1">
        <v>1</v>
      </c>
      <c r="F14" s="1">
        <v>1</v>
      </c>
      <c r="G14" s="1" t="b">
        <v>1</v>
      </c>
      <c r="H14" s="1">
        <v>0.01</v>
      </c>
      <c r="I14" s="1" t="b">
        <v>1</v>
      </c>
      <c r="J14" s="1">
        <v>0.01</v>
      </c>
      <c r="K14" s="1" t="b">
        <v>1</v>
      </c>
      <c r="L14" s="10">
        <v>0.01</v>
      </c>
      <c r="M14" s="3">
        <f>Πίνακας1[[#This Row],[ε2]] + Πίνακας1[[#This Row],[ε1]]</f>
        <v>0.02</v>
      </c>
      <c r="N14" s="1">
        <v>65.52</v>
      </c>
      <c r="O14" s="1">
        <v>62.07</v>
      </c>
      <c r="P14" s="1">
        <v>62.07</v>
      </c>
      <c r="Q14" s="1">
        <v>48.28</v>
      </c>
      <c r="R14" s="1">
        <v>62.07</v>
      </c>
      <c r="S14" s="1">
        <v>58.62</v>
      </c>
      <c r="T14" s="1">
        <v>62.07</v>
      </c>
      <c r="U14" s="1">
        <v>55.17</v>
      </c>
      <c r="V14" s="1">
        <v>62.07</v>
      </c>
      <c r="W14" s="1">
        <v>51.72</v>
      </c>
      <c r="X14" s="1">
        <v>62.07</v>
      </c>
      <c r="Y14" s="3">
        <v>58.62</v>
      </c>
      <c r="Z14" s="1">
        <v>34.479999999999997</v>
      </c>
      <c r="AA14" s="1">
        <v>34.479999999999997</v>
      </c>
      <c r="AB14" s="1">
        <v>48.28</v>
      </c>
      <c r="AC14" s="1">
        <v>62.07</v>
      </c>
      <c r="AD14" s="1">
        <v>10.34</v>
      </c>
      <c r="AE14" s="1">
        <v>44.83</v>
      </c>
      <c r="AF14" s="1">
        <v>62.07</v>
      </c>
      <c r="AG14" s="1">
        <v>17.239999999999998</v>
      </c>
      <c r="AH14" s="1">
        <v>20.69</v>
      </c>
      <c r="AI14" s="1">
        <v>55.17</v>
      </c>
      <c r="AJ14" s="1">
        <v>55.17</v>
      </c>
      <c r="AK14" s="3">
        <v>62.07</v>
      </c>
      <c r="AL14">
        <f t="shared" si="0"/>
        <v>59.195833333333347</v>
      </c>
      <c r="AM14">
        <f t="shared" si="1"/>
        <v>48.28</v>
      </c>
      <c r="AN14" s="4">
        <f t="shared" si="2"/>
        <v>65.52</v>
      </c>
      <c r="AO14">
        <f t="shared" si="3"/>
        <v>42.240833333333335</v>
      </c>
      <c r="AP14">
        <f t="shared" si="4"/>
        <v>10.34</v>
      </c>
      <c r="AQ14" s="9">
        <f t="shared" si="5"/>
        <v>62.07</v>
      </c>
      <c r="AR14" s="12">
        <f xml:space="preserve"> Πίνακας1[[#This Row],[Average Accuracy (Real Data)]] - Πίνακας1[[#This Row],[Average Accuracy (Synthetic Data)]]</f>
        <v>16.955000000000013</v>
      </c>
      <c r="AS14" s="168" t="str">
        <f t="shared" si="6"/>
        <v>LinearSVC (Synth)</v>
      </c>
    </row>
    <row r="15" spans="1:45" x14ac:dyDescent="0.25">
      <c r="A15" s="1">
        <v>665</v>
      </c>
      <c r="B15" s="1">
        <v>1</v>
      </c>
      <c r="C15" s="1">
        <v>1</v>
      </c>
      <c r="D15" s="1">
        <v>0</v>
      </c>
      <c r="E15" s="1">
        <v>1</v>
      </c>
      <c r="F15" s="1">
        <v>2</v>
      </c>
      <c r="G15" s="1" t="b">
        <v>1</v>
      </c>
      <c r="H15" s="1">
        <v>0.1</v>
      </c>
      <c r="I15" s="1" t="b">
        <v>1</v>
      </c>
      <c r="J15" s="1">
        <v>0.05</v>
      </c>
      <c r="K15" s="1" t="b">
        <v>1</v>
      </c>
      <c r="L15" s="10">
        <v>0.05</v>
      </c>
      <c r="M15" s="71">
        <f>Πίνακας1[[#This Row],[ε2]] + Πίνακας1[[#This Row],[ε1]]</f>
        <v>0.1</v>
      </c>
      <c r="N15" s="1">
        <v>51.72</v>
      </c>
      <c r="O15" s="1">
        <v>48.28</v>
      </c>
      <c r="P15" s="1">
        <v>44.83</v>
      </c>
      <c r="Q15" s="1">
        <v>34.479999999999997</v>
      </c>
      <c r="R15" s="1">
        <v>48.28</v>
      </c>
      <c r="S15" s="1">
        <v>58.62</v>
      </c>
      <c r="T15" s="1">
        <v>41.38</v>
      </c>
      <c r="U15" s="1">
        <v>55.17</v>
      </c>
      <c r="V15" s="1">
        <v>44.83</v>
      </c>
      <c r="W15" s="1">
        <v>51.72</v>
      </c>
      <c r="X15" s="1">
        <v>51.72</v>
      </c>
      <c r="Y15" s="3">
        <v>55.17</v>
      </c>
      <c r="Z15" s="1">
        <v>51.72</v>
      </c>
      <c r="AA15" s="1">
        <v>17.239999999999998</v>
      </c>
      <c r="AB15" s="1">
        <v>34.479999999999997</v>
      </c>
      <c r="AC15" s="1">
        <v>20.69</v>
      </c>
      <c r="AD15" s="1">
        <v>20.69</v>
      </c>
      <c r="AE15" s="1">
        <v>34.479999999999997</v>
      </c>
      <c r="AF15" s="1">
        <v>31.03</v>
      </c>
      <c r="AG15" s="1">
        <v>55.17</v>
      </c>
      <c r="AH15" s="1">
        <v>48.28</v>
      </c>
      <c r="AI15" s="1">
        <v>51.72</v>
      </c>
      <c r="AJ15" s="1">
        <v>44.83</v>
      </c>
      <c r="AK15" s="3">
        <v>51.72</v>
      </c>
      <c r="AL15">
        <f t="shared" si="0"/>
        <v>48.849999999999994</v>
      </c>
      <c r="AM15">
        <f t="shared" si="1"/>
        <v>34.479999999999997</v>
      </c>
      <c r="AN15" s="4">
        <f t="shared" si="2"/>
        <v>58.62</v>
      </c>
      <c r="AO15">
        <f t="shared" si="3"/>
        <v>38.504166666666663</v>
      </c>
      <c r="AP15">
        <f t="shared" si="4"/>
        <v>17.239999999999998</v>
      </c>
      <c r="AQ15" s="168">
        <f t="shared" si="5"/>
        <v>55.17</v>
      </c>
      <c r="AR15" s="67">
        <f xml:space="preserve"> Πίνακας1[[#This Row],[Average Accuracy (Real Data)]] - Πίνακας1[[#This Row],[Average Accuracy (Synthetic Data)]]</f>
        <v>10.345833333333331</v>
      </c>
      <c r="AS15" s="68" t="str">
        <f t="shared" si="6"/>
        <v>AdaBoostClassifier (Synth)</v>
      </c>
    </row>
    <row r="16" spans="1:45" x14ac:dyDescent="0.25">
      <c r="A16" s="1">
        <v>507</v>
      </c>
      <c r="B16" s="1">
        <v>1</v>
      </c>
      <c r="C16" s="1">
        <v>3</v>
      </c>
      <c r="D16" s="1">
        <v>2</v>
      </c>
      <c r="E16" s="1">
        <v>1</v>
      </c>
      <c r="F16" s="1">
        <v>1</v>
      </c>
      <c r="G16" s="1" t="b">
        <v>1</v>
      </c>
      <c r="H16" s="1">
        <v>0.02</v>
      </c>
      <c r="I16" s="1" t="b">
        <v>1</v>
      </c>
      <c r="J16" s="1">
        <v>0.01</v>
      </c>
      <c r="K16" s="1" t="b">
        <v>1</v>
      </c>
      <c r="L16" s="10">
        <v>0.01</v>
      </c>
      <c r="M16" s="71">
        <f>Πίνακας1[[#This Row],[ε2]] + Πίνακας1[[#This Row],[ε1]]</f>
        <v>0.02</v>
      </c>
      <c r="N16" s="1">
        <v>65.52</v>
      </c>
      <c r="O16" s="1">
        <v>62.07</v>
      </c>
      <c r="P16" s="1">
        <v>62.07</v>
      </c>
      <c r="Q16" s="1">
        <v>48.28</v>
      </c>
      <c r="R16" s="1">
        <v>62.07</v>
      </c>
      <c r="S16" s="1">
        <v>58.62</v>
      </c>
      <c r="T16" s="1">
        <v>62.07</v>
      </c>
      <c r="U16" s="1">
        <v>55.17</v>
      </c>
      <c r="V16" s="1">
        <v>62.07</v>
      </c>
      <c r="W16" s="1">
        <v>51.72</v>
      </c>
      <c r="X16" s="1">
        <v>62.07</v>
      </c>
      <c r="Y16" s="3">
        <v>58.62</v>
      </c>
      <c r="Z16" s="1">
        <v>27.59</v>
      </c>
      <c r="AA16" s="1">
        <v>10.34</v>
      </c>
      <c r="AB16" s="1">
        <v>51.72</v>
      </c>
      <c r="AC16" s="1">
        <v>31.03</v>
      </c>
      <c r="AD16" s="1">
        <v>44.83</v>
      </c>
      <c r="AE16" s="1">
        <v>31.03</v>
      </c>
      <c r="AF16" s="1">
        <v>17.239999999999998</v>
      </c>
      <c r="AG16" s="1">
        <v>24.14</v>
      </c>
      <c r="AH16" s="1">
        <v>41.38</v>
      </c>
      <c r="AI16" s="1">
        <v>13.79</v>
      </c>
      <c r="AJ16" s="1">
        <v>13.79</v>
      </c>
      <c r="AK16" s="3">
        <v>17.239999999999998</v>
      </c>
      <c r="AL16">
        <f t="shared" si="0"/>
        <v>59.195833333333347</v>
      </c>
      <c r="AM16">
        <f t="shared" si="1"/>
        <v>48.28</v>
      </c>
      <c r="AN16" s="4">
        <f t="shared" si="2"/>
        <v>65.52</v>
      </c>
      <c r="AO16">
        <f t="shared" si="3"/>
        <v>27.010000000000005</v>
      </c>
      <c r="AP16">
        <f t="shared" si="4"/>
        <v>10.34</v>
      </c>
      <c r="AQ16" s="168">
        <f t="shared" si="5"/>
        <v>51.72</v>
      </c>
      <c r="AR16" s="67">
        <f xml:space="preserve"> Πίνακας1[[#This Row],[Average Accuracy (Real Data)]] - Πίνακας1[[#This Row],[Average Accuracy (Synthetic Data)]]</f>
        <v>32.185833333333342</v>
      </c>
      <c r="AS16" s="68" t="str">
        <f t="shared" si="6"/>
        <v>KNeighborsClassifier (Synth)</v>
      </c>
    </row>
    <row r="17" spans="1:45" x14ac:dyDescent="0.25">
      <c r="A17" s="1">
        <v>575</v>
      </c>
      <c r="B17" s="1">
        <v>1</v>
      </c>
      <c r="C17" s="1">
        <v>3</v>
      </c>
      <c r="D17" s="1">
        <v>2</v>
      </c>
      <c r="E17" s="1">
        <v>1</v>
      </c>
      <c r="F17" s="1">
        <v>1</v>
      </c>
      <c r="G17" s="1" t="b">
        <v>1</v>
      </c>
      <c r="H17" s="1">
        <v>0.02</v>
      </c>
      <c r="I17" s="1" t="b">
        <v>1</v>
      </c>
      <c r="J17" s="1">
        <v>0.01</v>
      </c>
      <c r="K17" s="1" t="b">
        <v>1</v>
      </c>
      <c r="L17" s="10">
        <v>0.01</v>
      </c>
      <c r="M17" s="71">
        <f>Πίνακας1[[#This Row],[ε2]] + Πίνακας1[[#This Row],[ε1]]</f>
        <v>0.02</v>
      </c>
      <c r="N17" s="1">
        <v>65.52</v>
      </c>
      <c r="O17" s="1">
        <v>62.07</v>
      </c>
      <c r="P17" s="1">
        <v>62.07</v>
      </c>
      <c r="Q17" s="1">
        <v>48.28</v>
      </c>
      <c r="R17" s="1">
        <v>62.07</v>
      </c>
      <c r="S17" s="1">
        <v>58.62</v>
      </c>
      <c r="T17" s="1">
        <v>62.07</v>
      </c>
      <c r="U17" s="1">
        <v>55.17</v>
      </c>
      <c r="V17" s="1">
        <v>62.07</v>
      </c>
      <c r="W17" s="1">
        <v>51.72</v>
      </c>
      <c r="X17" s="1">
        <v>62.07</v>
      </c>
      <c r="Y17" s="3">
        <v>58.62</v>
      </c>
      <c r="Z17" s="1">
        <v>27.59</v>
      </c>
      <c r="AA17" s="1">
        <v>10.34</v>
      </c>
      <c r="AB17" s="1">
        <v>51.72</v>
      </c>
      <c r="AC17" s="1">
        <v>31.03</v>
      </c>
      <c r="AD17" s="1">
        <v>44.83</v>
      </c>
      <c r="AE17" s="1">
        <v>31.03</v>
      </c>
      <c r="AF17" s="1">
        <v>17.239999999999998</v>
      </c>
      <c r="AG17" s="1">
        <v>24.14</v>
      </c>
      <c r="AH17" s="1">
        <v>41.38</v>
      </c>
      <c r="AI17" s="1">
        <v>13.79</v>
      </c>
      <c r="AJ17" s="1">
        <v>13.79</v>
      </c>
      <c r="AK17" s="3">
        <v>17.239999999999998</v>
      </c>
      <c r="AL17">
        <f t="shared" si="0"/>
        <v>59.195833333333347</v>
      </c>
      <c r="AM17">
        <f t="shared" si="1"/>
        <v>48.28</v>
      </c>
      <c r="AN17" s="4">
        <f t="shared" si="2"/>
        <v>65.52</v>
      </c>
      <c r="AO17">
        <f t="shared" si="3"/>
        <v>27.010000000000005</v>
      </c>
      <c r="AP17">
        <f t="shared" si="4"/>
        <v>10.34</v>
      </c>
      <c r="AQ17" s="168">
        <f t="shared" si="5"/>
        <v>51.72</v>
      </c>
      <c r="AR17" s="67">
        <f xml:space="preserve"> Πίνακας1[[#This Row],[Average Accuracy (Real Data)]] - Πίνακας1[[#This Row],[Average Accuracy (Synthetic Data)]]</f>
        <v>32.185833333333342</v>
      </c>
      <c r="AS17" s="68" t="str">
        <f t="shared" si="6"/>
        <v>KNeighborsClassifier (Synth)</v>
      </c>
    </row>
    <row r="18" spans="1:45" x14ac:dyDescent="0.25">
      <c r="A18" s="1">
        <v>666</v>
      </c>
      <c r="B18" s="1">
        <v>1</v>
      </c>
      <c r="C18" s="1">
        <v>1</v>
      </c>
      <c r="D18" s="1">
        <v>0</v>
      </c>
      <c r="E18" s="1">
        <v>1</v>
      </c>
      <c r="F18" s="1">
        <v>2</v>
      </c>
      <c r="G18" s="1" t="b">
        <v>1</v>
      </c>
      <c r="H18" s="1">
        <v>0.2</v>
      </c>
      <c r="I18" s="1" t="b">
        <v>1</v>
      </c>
      <c r="J18" s="1">
        <v>0.1</v>
      </c>
      <c r="K18" s="1" t="b">
        <v>1</v>
      </c>
      <c r="L18" s="10">
        <v>0.1</v>
      </c>
      <c r="M18" s="71">
        <f>Πίνακας1[[#This Row],[ε2]] + Πίνακας1[[#This Row],[ε1]]</f>
        <v>0.2</v>
      </c>
      <c r="N18" s="1">
        <v>51.72</v>
      </c>
      <c r="O18" s="1">
        <v>48.28</v>
      </c>
      <c r="P18" s="1">
        <v>44.83</v>
      </c>
      <c r="Q18" s="1">
        <v>34.479999999999997</v>
      </c>
      <c r="R18" s="1">
        <v>48.28</v>
      </c>
      <c r="S18" s="1">
        <v>58.62</v>
      </c>
      <c r="T18" s="1">
        <v>41.38</v>
      </c>
      <c r="U18" s="1">
        <v>55.17</v>
      </c>
      <c r="V18" s="1">
        <v>44.83</v>
      </c>
      <c r="W18" s="1">
        <v>51.72</v>
      </c>
      <c r="X18" s="1">
        <v>51.72</v>
      </c>
      <c r="Y18" s="3">
        <v>55.17</v>
      </c>
      <c r="Z18" s="1">
        <v>37.93</v>
      </c>
      <c r="AA18" s="1">
        <v>51.72</v>
      </c>
      <c r="AB18" s="1">
        <v>41.38</v>
      </c>
      <c r="AC18" s="1">
        <v>48.28</v>
      </c>
      <c r="AD18" s="1">
        <v>48.28</v>
      </c>
      <c r="AE18" s="1">
        <v>48.28</v>
      </c>
      <c r="AF18" s="1">
        <v>41.38</v>
      </c>
      <c r="AG18" s="1">
        <v>34.479999999999997</v>
      </c>
      <c r="AH18" s="1">
        <v>31.03</v>
      </c>
      <c r="AI18" s="1">
        <v>34.479999999999997</v>
      </c>
      <c r="AJ18" s="1">
        <v>41.38</v>
      </c>
      <c r="AK18" s="3">
        <v>41.38</v>
      </c>
      <c r="AL18">
        <f t="shared" si="0"/>
        <v>48.849999999999994</v>
      </c>
      <c r="AM18">
        <f t="shared" si="1"/>
        <v>34.479999999999997</v>
      </c>
      <c r="AN18" s="4">
        <f t="shared" si="2"/>
        <v>58.62</v>
      </c>
      <c r="AO18">
        <f t="shared" si="3"/>
        <v>41.666666666666664</v>
      </c>
      <c r="AP18">
        <f t="shared" si="4"/>
        <v>31.03</v>
      </c>
      <c r="AQ18" s="168">
        <f t="shared" si="5"/>
        <v>51.72</v>
      </c>
      <c r="AR18" s="67">
        <f xml:space="preserve"> Πίνακας1[[#This Row],[Average Accuracy (Real Data)]] - Πίνακας1[[#This Row],[Average Accuracy (Synthetic Data)]]</f>
        <v>7.18333333333333</v>
      </c>
      <c r="AS18" s="68" t="str">
        <f t="shared" si="6"/>
        <v>DecisionTreeClassifier (Synth)</v>
      </c>
    </row>
    <row r="19" spans="1:45" x14ac:dyDescent="0.25">
      <c r="A19" s="1">
        <v>684</v>
      </c>
      <c r="B19" s="1">
        <v>2</v>
      </c>
      <c r="C19" s="1">
        <v>1</v>
      </c>
      <c r="D19" s="1">
        <v>0</v>
      </c>
      <c r="E19" s="1">
        <v>1</v>
      </c>
      <c r="F19" s="1">
        <v>1</v>
      </c>
      <c r="G19" s="1" t="b">
        <v>1</v>
      </c>
      <c r="H19" s="1">
        <v>0.02</v>
      </c>
      <c r="I19" s="1" t="b">
        <v>1</v>
      </c>
      <c r="J19" s="1">
        <v>0.01</v>
      </c>
      <c r="K19" s="1" t="b">
        <v>1</v>
      </c>
      <c r="L19" s="10">
        <v>0.01</v>
      </c>
      <c r="M19" s="71">
        <f>Πίνακας1[[#This Row],[ε2]] + Πίνακας1[[#This Row],[ε1]]</f>
        <v>0.02</v>
      </c>
      <c r="N19" s="1">
        <v>60.16</v>
      </c>
      <c r="O19" s="1">
        <v>47.6</v>
      </c>
      <c r="P19" s="1">
        <v>54.08</v>
      </c>
      <c r="Q19" s="1">
        <v>50.12</v>
      </c>
      <c r="R19" s="1">
        <v>59.36</v>
      </c>
      <c r="S19" s="1">
        <v>56.56</v>
      </c>
      <c r="T19" s="1">
        <v>65.72</v>
      </c>
      <c r="U19" s="1">
        <v>49.32</v>
      </c>
      <c r="V19" s="1">
        <v>61.88</v>
      </c>
      <c r="W19" s="1">
        <v>50.12</v>
      </c>
      <c r="X19" s="1">
        <v>50.12</v>
      </c>
      <c r="Y19" s="3">
        <v>55.16</v>
      </c>
      <c r="Z19" s="1">
        <v>47.2</v>
      </c>
      <c r="AA19" s="1">
        <v>39.08</v>
      </c>
      <c r="AB19" s="1">
        <v>46.72</v>
      </c>
      <c r="AC19" s="1">
        <v>49.48</v>
      </c>
      <c r="AD19" s="1">
        <v>47.12</v>
      </c>
      <c r="AE19" s="1">
        <v>46.56</v>
      </c>
      <c r="AF19" s="1">
        <v>46.72</v>
      </c>
      <c r="AG19" s="1">
        <v>42.2</v>
      </c>
      <c r="AH19" s="1">
        <v>46.04</v>
      </c>
      <c r="AI19" s="1">
        <v>47.8</v>
      </c>
      <c r="AJ19" s="1">
        <v>49</v>
      </c>
      <c r="AK19" s="3">
        <v>47.72</v>
      </c>
      <c r="AL19">
        <f t="shared" si="0"/>
        <v>55.016666666666659</v>
      </c>
      <c r="AM19">
        <f t="shared" si="1"/>
        <v>47.6</v>
      </c>
      <c r="AN19" s="4">
        <f t="shared" si="2"/>
        <v>65.72</v>
      </c>
      <c r="AO19">
        <f t="shared" si="3"/>
        <v>46.303333333333335</v>
      </c>
      <c r="AP19">
        <f t="shared" si="4"/>
        <v>39.08</v>
      </c>
      <c r="AQ19" s="168">
        <f t="shared" si="5"/>
        <v>49.48</v>
      </c>
      <c r="AR19" s="67">
        <f xml:space="preserve"> Πίνακας1[[#This Row],[Average Accuracy (Real Data)]] - Πίνακας1[[#This Row],[Average Accuracy (Synthetic Data)]]</f>
        <v>8.713333333333324</v>
      </c>
      <c r="AS19" s="68" t="str">
        <f t="shared" si="6"/>
        <v>LinearSVC (Synth)</v>
      </c>
    </row>
    <row r="20" spans="1:45" x14ac:dyDescent="0.25">
      <c r="A20" s="1">
        <v>704</v>
      </c>
      <c r="B20" s="1">
        <v>2</v>
      </c>
      <c r="C20" s="1">
        <v>1</v>
      </c>
      <c r="D20" s="1">
        <v>0</v>
      </c>
      <c r="E20" s="1">
        <v>1</v>
      </c>
      <c r="F20" s="1">
        <v>2</v>
      </c>
      <c r="G20" s="1" t="b">
        <v>1</v>
      </c>
      <c r="H20" s="1">
        <v>0.02</v>
      </c>
      <c r="I20" s="1" t="b">
        <v>1</v>
      </c>
      <c r="J20" s="1">
        <v>0.01</v>
      </c>
      <c r="K20" s="1" t="b">
        <v>1</v>
      </c>
      <c r="L20" s="10">
        <v>0.01</v>
      </c>
      <c r="M20" s="71">
        <f>Πίνακας1[[#This Row],[ε2]] + Πίνακας1[[#This Row],[ε1]]</f>
        <v>0.02</v>
      </c>
      <c r="N20" s="1">
        <v>60.16</v>
      </c>
      <c r="O20" s="1">
        <v>47.6</v>
      </c>
      <c r="P20" s="1">
        <v>54.08</v>
      </c>
      <c r="Q20" s="1">
        <v>50.12</v>
      </c>
      <c r="R20" s="1">
        <v>59.36</v>
      </c>
      <c r="S20" s="1">
        <v>56.56</v>
      </c>
      <c r="T20" s="1">
        <v>65.72</v>
      </c>
      <c r="U20" s="1">
        <v>49.32</v>
      </c>
      <c r="V20" s="1">
        <v>61.88</v>
      </c>
      <c r="W20" s="1">
        <v>50.12</v>
      </c>
      <c r="X20" s="1">
        <v>50.12</v>
      </c>
      <c r="Y20" s="3">
        <v>55.16</v>
      </c>
      <c r="Z20" s="1">
        <v>47.64</v>
      </c>
      <c r="AA20" s="1">
        <v>35.4</v>
      </c>
      <c r="AB20" s="1">
        <v>41.6</v>
      </c>
      <c r="AC20" s="1">
        <v>26.44</v>
      </c>
      <c r="AD20" s="1">
        <v>47.32</v>
      </c>
      <c r="AE20" s="1">
        <v>44.08</v>
      </c>
      <c r="AF20" s="1">
        <v>42.24</v>
      </c>
      <c r="AG20" s="1">
        <v>44</v>
      </c>
      <c r="AH20" s="1">
        <v>45.44</v>
      </c>
      <c r="AI20" s="1">
        <v>47.44</v>
      </c>
      <c r="AJ20" s="1">
        <v>47.36</v>
      </c>
      <c r="AK20" s="3">
        <v>45.08</v>
      </c>
      <c r="AL20">
        <f t="shared" si="0"/>
        <v>55.016666666666659</v>
      </c>
      <c r="AM20">
        <f t="shared" si="1"/>
        <v>47.6</v>
      </c>
      <c r="AN20" s="4">
        <f t="shared" si="2"/>
        <v>65.72</v>
      </c>
      <c r="AO20">
        <f t="shared" si="3"/>
        <v>42.836666666666666</v>
      </c>
      <c r="AP20">
        <f t="shared" si="4"/>
        <v>26.44</v>
      </c>
      <c r="AQ20" s="168">
        <f t="shared" si="5"/>
        <v>47.64</v>
      </c>
      <c r="AR20" s="67">
        <f xml:space="preserve"> Πίνακας1[[#This Row],[Average Accuracy (Real Data)]] - Πίνακας1[[#This Row],[Average Accuracy (Synthetic Data)]]</f>
        <v>12.179999999999993</v>
      </c>
      <c r="AS20" s="68" t="str">
        <f t="shared" si="6"/>
        <v>XGBClassifier (Synth)</v>
      </c>
    </row>
    <row r="21" spans="1:45" x14ac:dyDescent="0.25">
      <c r="A21" s="1">
        <v>685</v>
      </c>
      <c r="B21" s="1">
        <v>2</v>
      </c>
      <c r="C21" s="1">
        <v>1</v>
      </c>
      <c r="D21" s="1">
        <v>0</v>
      </c>
      <c r="E21" s="1">
        <v>1</v>
      </c>
      <c r="F21" s="1">
        <v>1</v>
      </c>
      <c r="G21" s="1" t="b">
        <v>1</v>
      </c>
      <c r="H21" s="1">
        <v>0.05</v>
      </c>
      <c r="I21" s="1" t="b">
        <v>1</v>
      </c>
      <c r="J21" s="1">
        <v>2.5000000000000001E-2</v>
      </c>
      <c r="K21" s="1" t="b">
        <v>1</v>
      </c>
      <c r="L21" s="10">
        <v>2.5000000000000001E-2</v>
      </c>
      <c r="M21" s="71">
        <f>Πίνακας1[[#This Row],[ε2]] + Πίνακας1[[#This Row],[ε1]]</f>
        <v>0.05</v>
      </c>
      <c r="N21" s="1">
        <v>60.16</v>
      </c>
      <c r="O21" s="1">
        <v>47.6</v>
      </c>
      <c r="P21" s="1">
        <v>54.08</v>
      </c>
      <c r="Q21" s="1">
        <v>50.12</v>
      </c>
      <c r="R21" s="1">
        <v>59.36</v>
      </c>
      <c r="S21" s="1">
        <v>56.56</v>
      </c>
      <c r="T21" s="1">
        <v>65.72</v>
      </c>
      <c r="U21" s="1">
        <v>49.32</v>
      </c>
      <c r="V21" s="1">
        <v>61.88</v>
      </c>
      <c r="W21" s="1">
        <v>50.12</v>
      </c>
      <c r="X21" s="1">
        <v>50.12</v>
      </c>
      <c r="Y21" s="3">
        <v>55.16</v>
      </c>
      <c r="Z21" s="1">
        <v>47.84</v>
      </c>
      <c r="AA21" s="1">
        <v>40.68</v>
      </c>
      <c r="AB21" s="1">
        <v>46.24</v>
      </c>
      <c r="AC21" s="1">
        <v>49.52</v>
      </c>
      <c r="AD21" s="1">
        <v>48.08</v>
      </c>
      <c r="AE21" s="1">
        <v>46.96</v>
      </c>
      <c r="AF21" s="1">
        <v>46.56</v>
      </c>
      <c r="AG21" s="1">
        <v>49.52</v>
      </c>
      <c r="AH21" s="1">
        <v>46.96</v>
      </c>
      <c r="AI21" s="1">
        <v>44.16</v>
      </c>
      <c r="AJ21" s="1">
        <v>49.52</v>
      </c>
      <c r="AK21" s="3">
        <v>41.12</v>
      </c>
      <c r="AL21">
        <f t="shared" si="0"/>
        <v>55.016666666666659</v>
      </c>
      <c r="AM21">
        <f t="shared" si="1"/>
        <v>47.6</v>
      </c>
      <c r="AN21" s="4">
        <f t="shared" si="2"/>
        <v>65.72</v>
      </c>
      <c r="AO21">
        <f t="shared" si="3"/>
        <v>46.43</v>
      </c>
      <c r="AP21">
        <f t="shared" si="4"/>
        <v>40.68</v>
      </c>
      <c r="AQ21" s="168">
        <f t="shared" si="5"/>
        <v>49.52</v>
      </c>
      <c r="AR21" s="67">
        <f xml:space="preserve"> Πίνακας1[[#This Row],[Average Accuracy (Real Data)]] - Πίνακας1[[#This Row],[Average Accuracy (Synthetic Data)]]</f>
        <v>8.5866666666666589</v>
      </c>
      <c r="AS21" s="68" t="str">
        <f t="shared" si="6"/>
        <v>LinearSVC (Synth)</v>
      </c>
    </row>
    <row r="22" spans="1:45" x14ac:dyDescent="0.25">
      <c r="A22" s="1">
        <v>705</v>
      </c>
      <c r="B22" s="1">
        <v>2</v>
      </c>
      <c r="C22" s="1">
        <v>1</v>
      </c>
      <c r="D22" s="1">
        <v>0</v>
      </c>
      <c r="E22" s="1">
        <v>1</v>
      </c>
      <c r="F22" s="1">
        <v>2</v>
      </c>
      <c r="G22" s="1" t="b">
        <v>1</v>
      </c>
      <c r="H22" s="1">
        <v>0.05</v>
      </c>
      <c r="I22" s="1" t="b">
        <v>1</v>
      </c>
      <c r="J22" s="1">
        <v>2.5000000000000001E-2</v>
      </c>
      <c r="K22" s="1" t="b">
        <v>1</v>
      </c>
      <c r="L22" s="10">
        <v>2.5000000000000001E-2</v>
      </c>
      <c r="M22" s="71">
        <f>Πίνακας1[[#This Row],[ε2]] + Πίνακας1[[#This Row],[ε1]]</f>
        <v>0.05</v>
      </c>
      <c r="N22" s="1">
        <v>60.16</v>
      </c>
      <c r="O22" s="1">
        <v>47.6</v>
      </c>
      <c r="P22" s="1">
        <v>54.08</v>
      </c>
      <c r="Q22" s="1">
        <v>50.12</v>
      </c>
      <c r="R22" s="1">
        <v>59.36</v>
      </c>
      <c r="S22" s="1">
        <v>56.56</v>
      </c>
      <c r="T22" s="1">
        <v>65.72</v>
      </c>
      <c r="U22" s="1">
        <v>49.32</v>
      </c>
      <c r="V22" s="1">
        <v>61.88</v>
      </c>
      <c r="W22" s="1">
        <v>50.12</v>
      </c>
      <c r="X22" s="1">
        <v>50.12</v>
      </c>
      <c r="Y22" s="3">
        <v>55.16</v>
      </c>
      <c r="Z22" s="1">
        <v>51.08</v>
      </c>
      <c r="AA22" s="1">
        <v>37.880000000000003</v>
      </c>
      <c r="AB22" s="1">
        <v>43.72</v>
      </c>
      <c r="AC22" s="1">
        <v>49.56</v>
      </c>
      <c r="AD22" s="1">
        <v>50.08</v>
      </c>
      <c r="AE22" s="1">
        <v>48.16</v>
      </c>
      <c r="AF22" s="1">
        <v>50.92</v>
      </c>
      <c r="AG22" s="1">
        <v>45.96</v>
      </c>
      <c r="AH22" s="1">
        <v>50.12</v>
      </c>
      <c r="AI22" s="1">
        <v>48.56</v>
      </c>
      <c r="AJ22" s="1">
        <v>49.16</v>
      </c>
      <c r="AK22" s="3">
        <v>50.12</v>
      </c>
      <c r="AL22">
        <f t="shared" si="0"/>
        <v>55.016666666666659</v>
      </c>
      <c r="AM22">
        <f t="shared" si="1"/>
        <v>47.6</v>
      </c>
      <c r="AN22" s="4">
        <f t="shared" si="2"/>
        <v>65.72</v>
      </c>
      <c r="AO22">
        <f t="shared" si="3"/>
        <v>47.943333333333335</v>
      </c>
      <c r="AP22">
        <f t="shared" si="4"/>
        <v>37.880000000000003</v>
      </c>
      <c r="AQ22" s="168">
        <f t="shared" si="5"/>
        <v>51.08</v>
      </c>
      <c r="AR22" s="67">
        <f xml:space="preserve"> Πίνακας1[[#This Row],[Average Accuracy (Real Data)]] - Πίνακας1[[#This Row],[Average Accuracy (Synthetic Data)]]</f>
        <v>7.0733333333333235</v>
      </c>
      <c r="AS22" s="68" t="str">
        <f t="shared" si="6"/>
        <v>XGBClassifier (Synth)</v>
      </c>
    </row>
    <row r="23" spans="1:45" x14ac:dyDescent="0.25">
      <c r="A23" s="1">
        <v>686</v>
      </c>
      <c r="B23" s="1">
        <v>2</v>
      </c>
      <c r="C23" s="1">
        <v>1</v>
      </c>
      <c r="D23" s="1">
        <v>0</v>
      </c>
      <c r="E23" s="1">
        <v>1</v>
      </c>
      <c r="F23" s="1">
        <v>1</v>
      </c>
      <c r="G23" s="1" t="b">
        <v>1</v>
      </c>
      <c r="H23" s="1">
        <v>0.1</v>
      </c>
      <c r="I23" s="1" t="b">
        <v>1</v>
      </c>
      <c r="J23" s="1">
        <v>0.05</v>
      </c>
      <c r="K23" s="1" t="b">
        <v>1</v>
      </c>
      <c r="L23" s="10">
        <v>0.05</v>
      </c>
      <c r="M23" s="71">
        <f>Πίνακας1[[#This Row],[ε2]] + Πίνακας1[[#This Row],[ε1]]</f>
        <v>0.1</v>
      </c>
      <c r="N23" s="1">
        <v>60.16</v>
      </c>
      <c r="O23" s="1">
        <v>47.6</v>
      </c>
      <c r="P23" s="1">
        <v>54.08</v>
      </c>
      <c r="Q23" s="1">
        <v>50.12</v>
      </c>
      <c r="R23" s="1">
        <v>59.36</v>
      </c>
      <c r="S23" s="1">
        <v>56.56</v>
      </c>
      <c r="T23" s="1">
        <v>65.72</v>
      </c>
      <c r="U23" s="1">
        <v>49.32</v>
      </c>
      <c r="V23" s="1">
        <v>61.88</v>
      </c>
      <c r="W23" s="1">
        <v>50.12</v>
      </c>
      <c r="X23" s="1">
        <v>50.12</v>
      </c>
      <c r="Y23" s="3">
        <v>55.16</v>
      </c>
      <c r="Z23" s="1">
        <v>49.04</v>
      </c>
      <c r="AA23" s="1">
        <v>40.840000000000003</v>
      </c>
      <c r="AB23" s="1">
        <v>47.08</v>
      </c>
      <c r="AC23" s="1">
        <v>46.68</v>
      </c>
      <c r="AD23" s="1">
        <v>47.2</v>
      </c>
      <c r="AE23" s="1">
        <v>47.28</v>
      </c>
      <c r="AF23" s="1">
        <v>47.72</v>
      </c>
      <c r="AG23" s="1">
        <v>44.6</v>
      </c>
      <c r="AH23" s="1">
        <v>48.96</v>
      </c>
      <c r="AI23" s="1">
        <v>49.04</v>
      </c>
      <c r="AJ23" s="1">
        <v>49.4</v>
      </c>
      <c r="AK23" s="3">
        <v>48.68</v>
      </c>
      <c r="AL23">
        <f t="shared" si="0"/>
        <v>55.016666666666659</v>
      </c>
      <c r="AM23">
        <f t="shared" si="1"/>
        <v>47.6</v>
      </c>
      <c r="AN23" s="4">
        <f t="shared" si="2"/>
        <v>65.72</v>
      </c>
      <c r="AO23">
        <f t="shared" si="3"/>
        <v>47.21</v>
      </c>
      <c r="AP23">
        <f t="shared" si="4"/>
        <v>40.840000000000003</v>
      </c>
      <c r="AQ23" s="168">
        <f t="shared" si="5"/>
        <v>49.4</v>
      </c>
      <c r="AR23" s="67">
        <f xml:space="preserve"> Πίνακας1[[#This Row],[Average Accuracy (Real Data)]] - Πίνακας1[[#This Row],[Average Accuracy (Synthetic Data)]]</f>
        <v>7.8066666666666578</v>
      </c>
      <c r="AS23" s="68" t="str">
        <f t="shared" si="6"/>
        <v>LinearDiscriminantAnalysis (Synth)</v>
      </c>
    </row>
    <row r="24" spans="1:45" x14ac:dyDescent="0.25">
      <c r="A24" s="1">
        <v>709</v>
      </c>
      <c r="B24" s="1">
        <v>2</v>
      </c>
      <c r="C24" s="1">
        <v>1</v>
      </c>
      <c r="D24" s="1">
        <v>0</v>
      </c>
      <c r="E24" s="1">
        <v>1</v>
      </c>
      <c r="F24" s="1">
        <v>2</v>
      </c>
      <c r="G24" s="1" t="b">
        <v>1</v>
      </c>
      <c r="H24" s="1">
        <v>0.1</v>
      </c>
      <c r="I24" s="1" t="b">
        <v>1</v>
      </c>
      <c r="J24" s="1">
        <v>0.05</v>
      </c>
      <c r="K24" s="1" t="b">
        <v>1</v>
      </c>
      <c r="L24" s="10">
        <v>0.05</v>
      </c>
      <c r="M24" s="71">
        <f>Πίνακας1[[#This Row],[ε2]] + Πίνακας1[[#This Row],[ε1]]</f>
        <v>0.1</v>
      </c>
      <c r="N24" s="1">
        <v>60.16</v>
      </c>
      <c r="O24" s="1">
        <v>47.6</v>
      </c>
      <c r="P24" s="1">
        <v>54.08</v>
      </c>
      <c r="Q24" s="1">
        <v>50.12</v>
      </c>
      <c r="R24" s="1">
        <v>59.36</v>
      </c>
      <c r="S24" s="1">
        <v>56.56</v>
      </c>
      <c r="T24" s="1">
        <v>65.72</v>
      </c>
      <c r="U24" s="1">
        <v>49.32</v>
      </c>
      <c r="V24" s="1">
        <v>61.88</v>
      </c>
      <c r="W24" s="1">
        <v>50.12</v>
      </c>
      <c r="X24" s="1">
        <v>50.12</v>
      </c>
      <c r="Y24" s="3">
        <v>55.16</v>
      </c>
      <c r="Z24" s="1">
        <v>51.8</v>
      </c>
      <c r="AA24" s="1">
        <v>39.200000000000003</v>
      </c>
      <c r="AB24" s="1">
        <v>45.32</v>
      </c>
      <c r="AC24" s="1">
        <v>48.2</v>
      </c>
      <c r="AD24" s="1">
        <v>50</v>
      </c>
      <c r="AE24" s="1">
        <v>48.2</v>
      </c>
      <c r="AF24" s="1">
        <v>51.48</v>
      </c>
      <c r="AG24" s="1">
        <v>47.96</v>
      </c>
      <c r="AH24" s="1">
        <v>51.16</v>
      </c>
      <c r="AI24" s="1">
        <v>49.24</v>
      </c>
      <c r="AJ24" s="1">
        <v>48.56</v>
      </c>
      <c r="AK24" s="3">
        <v>48.52</v>
      </c>
      <c r="AL24">
        <f t="shared" si="0"/>
        <v>55.016666666666659</v>
      </c>
      <c r="AM24">
        <f t="shared" si="1"/>
        <v>47.6</v>
      </c>
      <c r="AN24" s="4">
        <f t="shared" si="2"/>
        <v>65.72</v>
      </c>
      <c r="AO24">
        <f t="shared" si="3"/>
        <v>48.30333333333332</v>
      </c>
      <c r="AP24">
        <f t="shared" si="4"/>
        <v>39.200000000000003</v>
      </c>
      <c r="AQ24" s="168">
        <f t="shared" si="5"/>
        <v>51.8</v>
      </c>
      <c r="AR24" s="67">
        <f xml:space="preserve"> Πίνακας1[[#This Row],[Average Accuracy (Real Data)]] - Πίνακας1[[#This Row],[Average Accuracy (Synthetic Data)]]</f>
        <v>6.7133333333333383</v>
      </c>
      <c r="AS24" s="68" t="str">
        <f t="shared" si="6"/>
        <v>XGBClassifier (Synth)</v>
      </c>
    </row>
    <row r="25" spans="1:45" x14ac:dyDescent="0.25">
      <c r="A25" s="1">
        <v>687</v>
      </c>
      <c r="B25" s="1">
        <v>2</v>
      </c>
      <c r="C25" s="1">
        <v>1</v>
      </c>
      <c r="D25" s="1">
        <v>0</v>
      </c>
      <c r="E25" s="1">
        <v>1</v>
      </c>
      <c r="F25" s="1">
        <v>1</v>
      </c>
      <c r="G25" s="1" t="b">
        <v>1</v>
      </c>
      <c r="H25" s="1">
        <v>0.2</v>
      </c>
      <c r="I25" s="1" t="b">
        <v>1</v>
      </c>
      <c r="J25" s="1">
        <v>0.1</v>
      </c>
      <c r="K25" s="1" t="b">
        <v>1</v>
      </c>
      <c r="L25" s="10">
        <v>0.1</v>
      </c>
      <c r="M25" s="71">
        <f>Πίνακας1[[#This Row],[ε2]] + Πίνακας1[[#This Row],[ε1]]</f>
        <v>0.2</v>
      </c>
      <c r="N25" s="1">
        <v>60.16</v>
      </c>
      <c r="O25" s="1">
        <v>47.6</v>
      </c>
      <c r="P25" s="1">
        <v>54.08</v>
      </c>
      <c r="Q25" s="1">
        <v>50.12</v>
      </c>
      <c r="R25" s="1">
        <v>59.36</v>
      </c>
      <c r="S25" s="1">
        <v>56.56</v>
      </c>
      <c r="T25" s="1">
        <v>65.72</v>
      </c>
      <c r="U25" s="1">
        <v>49.32</v>
      </c>
      <c r="V25" s="1">
        <v>61.88</v>
      </c>
      <c r="W25" s="1">
        <v>50.12</v>
      </c>
      <c r="X25" s="1">
        <v>50.12</v>
      </c>
      <c r="Y25" s="3">
        <v>55.16</v>
      </c>
      <c r="Z25" s="1">
        <v>48.72</v>
      </c>
      <c r="AA25" s="1">
        <v>42.48</v>
      </c>
      <c r="AB25" s="1">
        <v>47.08</v>
      </c>
      <c r="AC25" s="1">
        <v>49.2</v>
      </c>
      <c r="AD25" s="1">
        <v>46.2</v>
      </c>
      <c r="AE25" s="1">
        <v>46.56</v>
      </c>
      <c r="AF25" s="1">
        <v>47.64</v>
      </c>
      <c r="AG25" s="1">
        <v>27.84</v>
      </c>
      <c r="AH25" s="1">
        <v>48.68</v>
      </c>
      <c r="AI25" s="1">
        <v>49.52</v>
      </c>
      <c r="AJ25" s="1">
        <v>49.52</v>
      </c>
      <c r="AK25" s="3">
        <v>49.32</v>
      </c>
      <c r="AL25">
        <f t="shared" si="0"/>
        <v>55.016666666666659</v>
      </c>
      <c r="AM25">
        <f t="shared" si="1"/>
        <v>47.6</v>
      </c>
      <c r="AN25" s="4">
        <f t="shared" si="2"/>
        <v>65.72</v>
      </c>
      <c r="AO25">
        <f t="shared" si="3"/>
        <v>46.063333333333325</v>
      </c>
      <c r="AP25">
        <f t="shared" si="4"/>
        <v>27.84</v>
      </c>
      <c r="AQ25" s="168">
        <f t="shared" si="5"/>
        <v>49.52</v>
      </c>
      <c r="AR25" s="67">
        <f xml:space="preserve"> Πίνακας1[[#This Row],[Average Accuracy (Real Data)]] - Πίνακας1[[#This Row],[Average Accuracy (Synthetic Data)]]</f>
        <v>8.9533333333333331</v>
      </c>
      <c r="AS25" s="68" t="str">
        <f t="shared" si="6"/>
        <v>GaussianNB (Synth)</v>
      </c>
    </row>
    <row r="26" spans="1:45" x14ac:dyDescent="0.25">
      <c r="A26" s="1">
        <v>706</v>
      </c>
      <c r="B26" s="1">
        <v>2</v>
      </c>
      <c r="C26" s="1">
        <v>1</v>
      </c>
      <c r="D26" s="1">
        <v>0</v>
      </c>
      <c r="E26" s="1">
        <v>1</v>
      </c>
      <c r="F26" s="1">
        <v>2</v>
      </c>
      <c r="G26" s="1" t="b">
        <v>1</v>
      </c>
      <c r="H26" s="1">
        <v>0.2</v>
      </c>
      <c r="I26" s="1" t="b">
        <v>1</v>
      </c>
      <c r="J26" s="1">
        <v>0.1</v>
      </c>
      <c r="K26" s="1" t="b">
        <v>1</v>
      </c>
      <c r="L26" s="10">
        <v>0.1</v>
      </c>
      <c r="M26" s="71">
        <f>Πίνακας1[[#This Row],[ε2]] + Πίνακας1[[#This Row],[ε1]]</f>
        <v>0.2</v>
      </c>
      <c r="N26" s="1">
        <v>60.16</v>
      </c>
      <c r="O26" s="1">
        <v>47.6</v>
      </c>
      <c r="P26" s="1">
        <v>54.08</v>
      </c>
      <c r="Q26" s="1">
        <v>50.12</v>
      </c>
      <c r="R26" s="1">
        <v>59.36</v>
      </c>
      <c r="S26" s="1">
        <v>56.56</v>
      </c>
      <c r="T26" s="1">
        <v>65.72</v>
      </c>
      <c r="U26" s="1">
        <v>49.32</v>
      </c>
      <c r="V26" s="1">
        <v>61.88</v>
      </c>
      <c r="W26" s="1">
        <v>50.12</v>
      </c>
      <c r="X26" s="1">
        <v>50.12</v>
      </c>
      <c r="Y26" s="3">
        <v>55.16</v>
      </c>
      <c r="Z26" s="1">
        <v>51.32</v>
      </c>
      <c r="AA26" s="1">
        <v>40.92</v>
      </c>
      <c r="AB26" s="1">
        <v>50.04</v>
      </c>
      <c r="AC26" s="1">
        <v>47.28</v>
      </c>
      <c r="AD26" s="1">
        <v>52</v>
      </c>
      <c r="AE26" s="1">
        <v>49.52</v>
      </c>
      <c r="AF26" s="1">
        <v>54.84</v>
      </c>
      <c r="AG26" s="1">
        <v>48.04</v>
      </c>
      <c r="AH26" s="1">
        <v>52.72</v>
      </c>
      <c r="AI26" s="1">
        <v>49.08</v>
      </c>
      <c r="AJ26" s="1">
        <v>49.32</v>
      </c>
      <c r="AK26" s="3">
        <v>50.8</v>
      </c>
      <c r="AL26">
        <f t="shared" si="0"/>
        <v>55.016666666666659</v>
      </c>
      <c r="AM26">
        <f t="shared" si="1"/>
        <v>47.6</v>
      </c>
      <c r="AN26" s="4">
        <f t="shared" si="2"/>
        <v>65.72</v>
      </c>
      <c r="AO26">
        <f t="shared" si="3"/>
        <v>49.656666666666659</v>
      </c>
      <c r="AP26">
        <f t="shared" si="4"/>
        <v>40.92</v>
      </c>
      <c r="AQ26" s="168">
        <f t="shared" si="5"/>
        <v>54.84</v>
      </c>
      <c r="AR26" s="67">
        <f xml:space="preserve"> Πίνακας1[[#This Row],[Average Accuracy (Real Data)]] - Πίνακας1[[#This Row],[Average Accuracy (Synthetic Data)]]</f>
        <v>5.3599999999999994</v>
      </c>
      <c r="AS26" s="68" t="str">
        <f t="shared" si="6"/>
        <v>MLPClassifier (Synth)</v>
      </c>
    </row>
    <row r="27" spans="1:45" x14ac:dyDescent="0.25">
      <c r="A27" s="1">
        <v>728</v>
      </c>
      <c r="B27" s="1">
        <v>3</v>
      </c>
      <c r="C27" s="1">
        <v>1</v>
      </c>
      <c r="D27" s="1">
        <v>0</v>
      </c>
      <c r="E27" s="1">
        <v>1</v>
      </c>
      <c r="F27" s="1">
        <v>1</v>
      </c>
      <c r="G27" s="1" t="b">
        <v>1</v>
      </c>
      <c r="H27" s="1">
        <v>0.02</v>
      </c>
      <c r="I27" s="1" t="b">
        <v>1</v>
      </c>
      <c r="J27" s="1">
        <v>0.01</v>
      </c>
      <c r="K27" s="1" t="b">
        <v>1</v>
      </c>
      <c r="L27" s="10">
        <v>0.01</v>
      </c>
      <c r="M27" s="71">
        <f>Πίνακας1[[#This Row],[ε2]] + Πίνακας1[[#This Row],[ε1]]</f>
        <v>0.02</v>
      </c>
      <c r="N27" s="1">
        <v>85.58</v>
      </c>
      <c r="O27" s="1">
        <v>79.87</v>
      </c>
      <c r="P27" s="1">
        <v>82.36</v>
      </c>
      <c r="Q27" s="1">
        <v>70.36</v>
      </c>
      <c r="R27" s="1">
        <v>76.38</v>
      </c>
      <c r="S27" s="1">
        <v>82.86</v>
      </c>
      <c r="T27" s="1">
        <v>71.27</v>
      </c>
      <c r="U27" s="1">
        <v>85.2</v>
      </c>
      <c r="V27" s="1">
        <v>85.57</v>
      </c>
      <c r="W27" s="1">
        <v>79.540000000000006</v>
      </c>
      <c r="X27" s="1">
        <v>82.76</v>
      </c>
      <c r="Y27" s="3">
        <v>81.41</v>
      </c>
      <c r="Z27" s="1">
        <v>76.209999999999994</v>
      </c>
      <c r="AA27" s="1">
        <v>62</v>
      </c>
      <c r="AB27" s="1">
        <v>70.87</v>
      </c>
      <c r="AC27" s="1">
        <v>76.89</v>
      </c>
      <c r="AD27" s="1">
        <v>76.38</v>
      </c>
      <c r="AE27" s="1">
        <v>68.48</v>
      </c>
      <c r="AF27" s="1">
        <v>76.53</v>
      </c>
      <c r="AG27" s="1">
        <v>76.38</v>
      </c>
      <c r="AH27" s="1">
        <v>76.27</v>
      </c>
      <c r="AI27" s="1">
        <v>76.38</v>
      </c>
      <c r="AJ27" s="1">
        <v>76.38</v>
      </c>
      <c r="AK27" s="3">
        <v>76.3</v>
      </c>
      <c r="AL27">
        <f t="shared" si="0"/>
        <v>80.263333333333335</v>
      </c>
      <c r="AM27">
        <f t="shared" si="1"/>
        <v>70.36</v>
      </c>
      <c r="AN27" s="4">
        <f t="shared" si="2"/>
        <v>85.58</v>
      </c>
      <c r="AO27">
        <f t="shared" si="3"/>
        <v>74.089166666666657</v>
      </c>
      <c r="AP27">
        <f t="shared" si="4"/>
        <v>62</v>
      </c>
      <c r="AQ27" s="168">
        <f t="shared" si="5"/>
        <v>76.89</v>
      </c>
      <c r="AR27" s="67">
        <f xml:space="preserve"> Πίνακας1[[#This Row],[Average Accuracy (Real Data)]] - Πίνακας1[[#This Row],[Average Accuracy (Synthetic Data)]]</f>
        <v>6.1741666666666788</v>
      </c>
      <c r="AS27" s="68" t="str">
        <f t="shared" si="6"/>
        <v>LinearSVC (Synth)</v>
      </c>
    </row>
    <row r="28" spans="1:45" x14ac:dyDescent="0.25">
      <c r="A28" s="1">
        <v>751</v>
      </c>
      <c r="B28" s="1">
        <v>3</v>
      </c>
      <c r="C28" s="1">
        <v>1</v>
      </c>
      <c r="D28" s="1">
        <v>0</v>
      </c>
      <c r="E28" s="1">
        <v>1</v>
      </c>
      <c r="F28" s="1">
        <v>2</v>
      </c>
      <c r="G28" s="1" t="b">
        <v>1</v>
      </c>
      <c r="H28" s="1">
        <v>0.02</v>
      </c>
      <c r="I28" s="1" t="b">
        <v>1</v>
      </c>
      <c r="J28" s="1">
        <v>0.01</v>
      </c>
      <c r="K28" s="1" t="b">
        <v>1</v>
      </c>
      <c r="L28" s="10">
        <v>0.01</v>
      </c>
      <c r="M28" s="71">
        <f>Πίνακας1[[#This Row],[ε2]] + Πίνακας1[[#This Row],[ε1]]</f>
        <v>0.02</v>
      </c>
      <c r="N28" s="1">
        <v>85.58</v>
      </c>
      <c r="O28" s="1">
        <v>79.87</v>
      </c>
      <c r="P28" s="1">
        <v>82.36</v>
      </c>
      <c r="Q28" s="1">
        <v>70.36</v>
      </c>
      <c r="R28" s="1">
        <v>76.38</v>
      </c>
      <c r="S28" s="1">
        <v>82.86</v>
      </c>
      <c r="T28" s="1">
        <v>71.27</v>
      </c>
      <c r="U28" s="1">
        <v>85.2</v>
      </c>
      <c r="V28" s="1">
        <v>85.57</v>
      </c>
      <c r="W28" s="1">
        <v>79.540000000000006</v>
      </c>
      <c r="X28" s="1">
        <v>82.76</v>
      </c>
      <c r="Y28" s="3">
        <v>81.41</v>
      </c>
      <c r="Z28" s="1">
        <v>75.59</v>
      </c>
      <c r="AA28" s="1">
        <v>64.83</v>
      </c>
      <c r="AB28" s="1">
        <v>70.28</v>
      </c>
      <c r="AC28" s="1">
        <v>76.819999999999993</v>
      </c>
      <c r="AD28" s="1">
        <v>76.38</v>
      </c>
      <c r="AE28" s="1">
        <v>68.86</v>
      </c>
      <c r="AF28" s="1">
        <v>25.47</v>
      </c>
      <c r="AG28" s="1">
        <v>76.489999999999995</v>
      </c>
      <c r="AH28" s="1">
        <v>75.790000000000006</v>
      </c>
      <c r="AI28" s="1">
        <v>76.38</v>
      </c>
      <c r="AJ28" s="1">
        <v>76.38</v>
      </c>
      <c r="AK28" s="3">
        <v>76.349999999999994</v>
      </c>
      <c r="AL28">
        <f t="shared" si="0"/>
        <v>80.263333333333335</v>
      </c>
      <c r="AM28">
        <f t="shared" si="1"/>
        <v>70.36</v>
      </c>
      <c r="AN28" s="4">
        <f t="shared" si="2"/>
        <v>85.58</v>
      </c>
      <c r="AO28">
        <f t="shared" si="3"/>
        <v>69.968333333333334</v>
      </c>
      <c r="AP28">
        <f t="shared" si="4"/>
        <v>25.47</v>
      </c>
      <c r="AQ28" s="168">
        <f t="shared" si="5"/>
        <v>76.819999999999993</v>
      </c>
      <c r="AR28" s="67">
        <f xml:space="preserve"> Πίνακας1[[#This Row],[Average Accuracy (Real Data)]] - Πίνακας1[[#This Row],[Average Accuracy (Synthetic Data)]]</f>
        <v>10.295000000000002</v>
      </c>
      <c r="AS28" s="68" t="str">
        <f t="shared" si="6"/>
        <v>LinearSVC (Synth)</v>
      </c>
    </row>
    <row r="29" spans="1:45" x14ac:dyDescent="0.25">
      <c r="A29" s="1">
        <v>731</v>
      </c>
      <c r="B29" s="1">
        <v>3</v>
      </c>
      <c r="C29" s="1">
        <v>1</v>
      </c>
      <c r="D29" s="1">
        <v>0</v>
      </c>
      <c r="E29" s="1">
        <v>1</v>
      </c>
      <c r="F29" s="1">
        <v>1</v>
      </c>
      <c r="G29" s="1" t="b">
        <v>1</v>
      </c>
      <c r="H29" s="1">
        <v>0.05</v>
      </c>
      <c r="I29" s="1" t="b">
        <v>1</v>
      </c>
      <c r="J29" s="1">
        <v>2.5000000000000001E-2</v>
      </c>
      <c r="K29" s="1" t="b">
        <v>1</v>
      </c>
      <c r="L29" s="10">
        <v>2.5000000000000001E-2</v>
      </c>
      <c r="M29" s="71">
        <f>Πίνακας1[[#This Row],[ε2]] + Πίνακας1[[#This Row],[ε1]]</f>
        <v>0.05</v>
      </c>
      <c r="N29" s="1">
        <v>85.58</v>
      </c>
      <c r="O29" s="1">
        <v>79.87</v>
      </c>
      <c r="P29" s="1">
        <v>82.36</v>
      </c>
      <c r="Q29" s="1">
        <v>70.36</v>
      </c>
      <c r="R29" s="1">
        <v>76.38</v>
      </c>
      <c r="S29" s="1">
        <v>82.86</v>
      </c>
      <c r="T29" s="1">
        <v>71.27</v>
      </c>
      <c r="U29" s="1">
        <v>85.2</v>
      </c>
      <c r="V29" s="1">
        <v>85.57</v>
      </c>
      <c r="W29" s="1">
        <v>79.540000000000006</v>
      </c>
      <c r="X29" s="1">
        <v>82.76</v>
      </c>
      <c r="Y29" s="3">
        <v>81.41</v>
      </c>
      <c r="Z29" s="1">
        <v>76.319999999999993</v>
      </c>
      <c r="AA29" s="1">
        <v>69.599999999999994</v>
      </c>
      <c r="AB29" s="1">
        <v>72.680000000000007</v>
      </c>
      <c r="AC29" s="1">
        <v>53.61</v>
      </c>
      <c r="AD29" s="1">
        <v>76.38</v>
      </c>
      <c r="AE29" s="1">
        <v>73.7</v>
      </c>
      <c r="AF29" s="1">
        <v>31.64</v>
      </c>
      <c r="AG29" s="1">
        <v>76.28</v>
      </c>
      <c r="AH29" s="1">
        <v>76.37</v>
      </c>
      <c r="AI29" s="1">
        <v>76.38</v>
      </c>
      <c r="AJ29" s="1">
        <v>76.37</v>
      </c>
      <c r="AK29" s="3">
        <v>74.17</v>
      </c>
      <c r="AL29">
        <f t="shared" si="0"/>
        <v>80.263333333333335</v>
      </c>
      <c r="AM29">
        <f t="shared" si="1"/>
        <v>70.36</v>
      </c>
      <c r="AN29" s="4">
        <f t="shared" si="2"/>
        <v>85.58</v>
      </c>
      <c r="AO29">
        <f t="shared" si="3"/>
        <v>69.458333333333329</v>
      </c>
      <c r="AP29">
        <f t="shared" si="4"/>
        <v>31.64</v>
      </c>
      <c r="AQ29" s="168">
        <f t="shared" si="5"/>
        <v>76.38</v>
      </c>
      <c r="AR29" s="67">
        <f xml:space="preserve"> Πίνακας1[[#This Row],[Average Accuracy (Real Data)]] - Πίνακας1[[#This Row],[Average Accuracy (Synthetic Data)]]</f>
        <v>10.805000000000007</v>
      </c>
      <c r="AS29" s="68" t="str">
        <f t="shared" si="6"/>
        <v>SVC (Synth)</v>
      </c>
    </row>
    <row r="30" spans="1:45" x14ac:dyDescent="0.25">
      <c r="A30" s="1">
        <v>750</v>
      </c>
      <c r="B30" s="1">
        <v>3</v>
      </c>
      <c r="C30" s="1">
        <v>1</v>
      </c>
      <c r="D30" s="1">
        <v>0</v>
      </c>
      <c r="E30" s="1">
        <v>1</v>
      </c>
      <c r="F30" s="1">
        <v>2</v>
      </c>
      <c r="G30" s="1" t="b">
        <v>1</v>
      </c>
      <c r="H30" s="1">
        <v>0.05</v>
      </c>
      <c r="I30" s="1" t="b">
        <v>1</v>
      </c>
      <c r="J30" s="1">
        <v>2.5000000000000001E-2</v>
      </c>
      <c r="K30" s="1" t="b">
        <v>1</v>
      </c>
      <c r="L30" s="10">
        <v>2.5000000000000001E-2</v>
      </c>
      <c r="M30" s="71">
        <f>Πίνακας1[[#This Row],[ε2]] + Πίνακας1[[#This Row],[ε1]]</f>
        <v>0.05</v>
      </c>
      <c r="N30" s="1">
        <v>85.58</v>
      </c>
      <c r="O30" s="1">
        <v>79.87</v>
      </c>
      <c r="P30" s="1">
        <v>82.36</v>
      </c>
      <c r="Q30" s="1">
        <v>70.36</v>
      </c>
      <c r="R30" s="1">
        <v>76.38</v>
      </c>
      <c r="S30" s="1">
        <v>82.86</v>
      </c>
      <c r="T30" s="1">
        <v>71.27</v>
      </c>
      <c r="U30" s="1">
        <v>85.2</v>
      </c>
      <c r="V30" s="1">
        <v>85.57</v>
      </c>
      <c r="W30" s="1">
        <v>79.540000000000006</v>
      </c>
      <c r="X30" s="1">
        <v>82.76</v>
      </c>
      <c r="Y30" s="3">
        <v>81.41</v>
      </c>
      <c r="Z30" s="1">
        <v>77.959999999999994</v>
      </c>
      <c r="AA30" s="1">
        <v>66.69</v>
      </c>
      <c r="AB30" s="1">
        <v>73.5</v>
      </c>
      <c r="AC30" s="1">
        <v>75.38</v>
      </c>
      <c r="AD30" s="1">
        <v>76.38</v>
      </c>
      <c r="AE30" s="1">
        <v>72.209999999999994</v>
      </c>
      <c r="AF30" s="1">
        <v>45.21</v>
      </c>
      <c r="AG30" s="1">
        <v>76.58</v>
      </c>
      <c r="AH30" s="1">
        <v>77.94</v>
      </c>
      <c r="AI30" s="1">
        <v>76.38</v>
      </c>
      <c r="AJ30" s="1">
        <v>76.38</v>
      </c>
      <c r="AK30" s="3">
        <v>76.73</v>
      </c>
      <c r="AL30">
        <f t="shared" si="0"/>
        <v>80.263333333333335</v>
      </c>
      <c r="AM30">
        <f t="shared" si="1"/>
        <v>70.36</v>
      </c>
      <c r="AN30" s="4">
        <f t="shared" si="2"/>
        <v>85.58</v>
      </c>
      <c r="AO30">
        <f t="shared" si="3"/>
        <v>72.611666666666665</v>
      </c>
      <c r="AP30">
        <f t="shared" si="4"/>
        <v>45.21</v>
      </c>
      <c r="AQ30" s="168">
        <f t="shared" si="5"/>
        <v>77.959999999999994</v>
      </c>
      <c r="AR30" s="67">
        <f xml:space="preserve"> Πίνακας1[[#This Row],[Average Accuracy (Real Data)]] - Πίνακας1[[#This Row],[Average Accuracy (Synthetic Data)]]</f>
        <v>7.6516666666666708</v>
      </c>
      <c r="AS30" s="68" t="str">
        <f t="shared" si="6"/>
        <v>XGBClassifier (Synth)</v>
      </c>
    </row>
    <row r="31" spans="1:45" x14ac:dyDescent="0.25">
      <c r="A31" s="1">
        <v>725</v>
      </c>
      <c r="B31" s="1">
        <v>3</v>
      </c>
      <c r="C31" s="1">
        <v>1</v>
      </c>
      <c r="D31" s="1">
        <v>0</v>
      </c>
      <c r="E31" s="1">
        <v>1</v>
      </c>
      <c r="F31" s="1">
        <v>1</v>
      </c>
      <c r="G31" s="1" t="b">
        <v>1</v>
      </c>
      <c r="H31" s="1">
        <v>0.1</v>
      </c>
      <c r="I31" s="1" t="b">
        <v>1</v>
      </c>
      <c r="J31" s="1">
        <v>0.05</v>
      </c>
      <c r="K31" s="1" t="b">
        <v>1</v>
      </c>
      <c r="L31" s="10">
        <v>0.05</v>
      </c>
      <c r="M31" s="71">
        <f>Πίνακας1[[#This Row],[ε2]] + Πίνακας1[[#This Row],[ε1]]</f>
        <v>0.1</v>
      </c>
      <c r="N31" s="1">
        <v>85.58</v>
      </c>
      <c r="O31" s="1">
        <v>79.87</v>
      </c>
      <c r="P31" s="1">
        <v>82.36</v>
      </c>
      <c r="Q31" s="1">
        <v>70.36</v>
      </c>
      <c r="R31" s="1">
        <v>76.38</v>
      </c>
      <c r="S31" s="1">
        <v>82.86</v>
      </c>
      <c r="T31" s="1">
        <v>71.27</v>
      </c>
      <c r="U31" s="1">
        <v>85.2</v>
      </c>
      <c r="V31" s="1">
        <v>85.57</v>
      </c>
      <c r="W31" s="1">
        <v>79.540000000000006</v>
      </c>
      <c r="X31" s="1">
        <v>82.76</v>
      </c>
      <c r="Y31" s="3">
        <v>81.41</v>
      </c>
      <c r="Z31" s="1">
        <v>76.06</v>
      </c>
      <c r="AA31" s="1">
        <v>69.790000000000006</v>
      </c>
      <c r="AB31" s="1">
        <v>72.83</v>
      </c>
      <c r="AC31" s="1">
        <v>38.33</v>
      </c>
      <c r="AD31" s="1">
        <v>76.38</v>
      </c>
      <c r="AE31" s="1">
        <v>73.209999999999994</v>
      </c>
      <c r="AF31" s="1">
        <v>76.44</v>
      </c>
      <c r="AG31" s="1">
        <v>76.67</v>
      </c>
      <c r="AH31" s="1">
        <v>75.95</v>
      </c>
      <c r="AI31" s="1">
        <v>76.38</v>
      </c>
      <c r="AJ31" s="1">
        <v>75.59</v>
      </c>
      <c r="AK31" s="3">
        <v>73.12</v>
      </c>
      <c r="AL31">
        <f t="shared" si="0"/>
        <v>80.263333333333335</v>
      </c>
      <c r="AM31">
        <f t="shared" si="1"/>
        <v>70.36</v>
      </c>
      <c r="AN31" s="4">
        <f t="shared" si="2"/>
        <v>85.58</v>
      </c>
      <c r="AO31">
        <f t="shared" si="3"/>
        <v>71.729166666666671</v>
      </c>
      <c r="AP31">
        <f t="shared" si="4"/>
        <v>38.33</v>
      </c>
      <c r="AQ31" s="168">
        <f t="shared" si="5"/>
        <v>76.67</v>
      </c>
      <c r="AR31" s="67">
        <f xml:space="preserve"> Πίνακας1[[#This Row],[Average Accuracy (Real Data)]] - Πίνακας1[[#This Row],[Average Accuracy (Synthetic Data)]]</f>
        <v>8.534166666666664</v>
      </c>
      <c r="AS31" s="68" t="str">
        <f t="shared" si="6"/>
        <v>AdaBoostClassifier (Synth)</v>
      </c>
    </row>
    <row r="32" spans="1:45" x14ac:dyDescent="0.25">
      <c r="A32" s="1">
        <v>749</v>
      </c>
      <c r="B32" s="1">
        <v>3</v>
      </c>
      <c r="C32" s="1">
        <v>1</v>
      </c>
      <c r="D32" s="1">
        <v>0</v>
      </c>
      <c r="E32" s="1">
        <v>1</v>
      </c>
      <c r="F32" s="1">
        <v>2</v>
      </c>
      <c r="G32" s="1" t="b">
        <v>1</v>
      </c>
      <c r="H32" s="1">
        <v>0.1</v>
      </c>
      <c r="I32" s="1" t="b">
        <v>1</v>
      </c>
      <c r="J32" s="1">
        <v>0.05</v>
      </c>
      <c r="K32" s="1" t="b">
        <v>1</v>
      </c>
      <c r="L32" s="10">
        <v>0.05</v>
      </c>
      <c r="M32" s="71">
        <f>Πίνακας1[[#This Row],[ε2]] + Πίνακας1[[#This Row],[ε1]]</f>
        <v>0.1</v>
      </c>
      <c r="N32" s="1">
        <v>85.58</v>
      </c>
      <c r="O32" s="1">
        <v>79.87</v>
      </c>
      <c r="P32" s="1">
        <v>82.36</v>
      </c>
      <c r="Q32" s="1">
        <v>70.36</v>
      </c>
      <c r="R32" s="1">
        <v>76.38</v>
      </c>
      <c r="S32" s="1">
        <v>82.86</v>
      </c>
      <c r="T32" s="1">
        <v>71.27</v>
      </c>
      <c r="U32" s="1">
        <v>85.2</v>
      </c>
      <c r="V32" s="1">
        <v>85.57</v>
      </c>
      <c r="W32" s="1">
        <v>79.540000000000006</v>
      </c>
      <c r="X32" s="1">
        <v>82.76</v>
      </c>
      <c r="Y32" s="3">
        <v>81.41</v>
      </c>
      <c r="Z32" s="1">
        <v>76.33</v>
      </c>
      <c r="AA32" s="1">
        <v>67.19</v>
      </c>
      <c r="AB32" s="1">
        <v>73.48</v>
      </c>
      <c r="AC32" s="1">
        <v>76.459999999999994</v>
      </c>
      <c r="AD32" s="1">
        <v>76.38</v>
      </c>
      <c r="AE32" s="1">
        <v>72</v>
      </c>
      <c r="AF32" s="1">
        <v>76.41</v>
      </c>
      <c r="AG32" s="1">
        <v>76.349999999999994</v>
      </c>
      <c r="AH32" s="1">
        <v>76.31</v>
      </c>
      <c r="AI32" s="1">
        <v>76.89</v>
      </c>
      <c r="AJ32" s="1">
        <v>76.38</v>
      </c>
      <c r="AK32" s="3">
        <v>75.91</v>
      </c>
      <c r="AL32">
        <f t="shared" si="0"/>
        <v>80.263333333333335</v>
      </c>
      <c r="AM32">
        <f t="shared" si="1"/>
        <v>70.36</v>
      </c>
      <c r="AN32" s="4">
        <f t="shared" si="2"/>
        <v>85.58</v>
      </c>
      <c r="AO32">
        <f t="shared" si="3"/>
        <v>75.007500000000007</v>
      </c>
      <c r="AP32">
        <f t="shared" si="4"/>
        <v>67.19</v>
      </c>
      <c r="AQ32" s="168">
        <f t="shared" si="5"/>
        <v>76.89</v>
      </c>
      <c r="AR32" s="67">
        <f xml:space="preserve"> Πίνακας1[[#This Row],[Average Accuracy (Real Data)]] - Πίνακας1[[#This Row],[Average Accuracy (Synthetic Data)]]</f>
        <v>5.255833333333328</v>
      </c>
      <c r="AS32" s="68" t="str">
        <f t="shared" si="6"/>
        <v>GaussianNB (Synth)</v>
      </c>
    </row>
    <row r="33" spans="1:45" x14ac:dyDescent="0.25">
      <c r="A33" s="1">
        <v>729</v>
      </c>
      <c r="B33" s="1">
        <v>3</v>
      </c>
      <c r="C33" s="1">
        <v>1</v>
      </c>
      <c r="D33" s="1">
        <v>0</v>
      </c>
      <c r="E33" s="1">
        <v>1</v>
      </c>
      <c r="F33" s="1">
        <v>1</v>
      </c>
      <c r="G33" s="1" t="b">
        <v>1</v>
      </c>
      <c r="H33" s="1">
        <v>0.2</v>
      </c>
      <c r="I33" s="1" t="b">
        <v>1</v>
      </c>
      <c r="J33" s="1">
        <v>0.1</v>
      </c>
      <c r="K33" s="1" t="b">
        <v>1</v>
      </c>
      <c r="L33" s="10">
        <v>0.1</v>
      </c>
      <c r="M33" s="71">
        <f>Πίνακας1[[#This Row],[ε2]] + Πίνακας1[[#This Row],[ε1]]</f>
        <v>0.2</v>
      </c>
      <c r="N33" s="1">
        <v>85.58</v>
      </c>
      <c r="O33" s="1">
        <v>79.87</v>
      </c>
      <c r="P33" s="1">
        <v>82.36</v>
      </c>
      <c r="Q33" s="1">
        <v>70.36</v>
      </c>
      <c r="R33" s="1">
        <v>76.38</v>
      </c>
      <c r="S33" s="1">
        <v>82.86</v>
      </c>
      <c r="T33" s="1">
        <v>71.27</v>
      </c>
      <c r="U33" s="1">
        <v>85.2</v>
      </c>
      <c r="V33" s="1">
        <v>85.57</v>
      </c>
      <c r="W33" s="1">
        <v>79.540000000000006</v>
      </c>
      <c r="X33" s="1">
        <v>82.76</v>
      </c>
      <c r="Y33" s="3">
        <v>81.41</v>
      </c>
      <c r="Z33" s="1">
        <v>76.42</v>
      </c>
      <c r="AA33" s="1">
        <v>70.73</v>
      </c>
      <c r="AB33" s="1">
        <v>73.12</v>
      </c>
      <c r="AC33" s="1">
        <v>76.88</v>
      </c>
      <c r="AD33" s="1">
        <v>76.38</v>
      </c>
      <c r="AE33" s="1">
        <v>73.67</v>
      </c>
      <c r="AF33" s="1">
        <v>76.569999999999993</v>
      </c>
      <c r="AG33" s="1">
        <v>76.11</v>
      </c>
      <c r="AH33" s="1">
        <v>76.23</v>
      </c>
      <c r="AI33" s="1">
        <v>76.900000000000006</v>
      </c>
      <c r="AJ33" s="1">
        <v>75.66</v>
      </c>
      <c r="AK33" s="3">
        <v>72.14</v>
      </c>
      <c r="AL33">
        <f t="shared" si="0"/>
        <v>80.263333333333335</v>
      </c>
      <c r="AM33">
        <f t="shared" si="1"/>
        <v>70.36</v>
      </c>
      <c r="AN33" s="4">
        <f t="shared" si="2"/>
        <v>85.58</v>
      </c>
      <c r="AO33">
        <f t="shared" si="3"/>
        <v>75.067499999999995</v>
      </c>
      <c r="AP33">
        <f t="shared" si="4"/>
        <v>70.73</v>
      </c>
      <c r="AQ33" s="168">
        <f t="shared" si="5"/>
        <v>76.900000000000006</v>
      </c>
      <c r="AR33" s="67">
        <f xml:space="preserve"> Πίνακας1[[#This Row],[Average Accuracy (Real Data)]] - Πίνακας1[[#This Row],[Average Accuracy (Synthetic Data)]]</f>
        <v>5.19583333333334</v>
      </c>
      <c r="AS33" s="68" t="str">
        <f t="shared" si="6"/>
        <v>GaussianNB (Synth)</v>
      </c>
    </row>
    <row r="34" spans="1:45" x14ac:dyDescent="0.25">
      <c r="A34" s="1">
        <v>747</v>
      </c>
      <c r="B34" s="1">
        <v>3</v>
      </c>
      <c r="C34" s="1">
        <v>1</v>
      </c>
      <c r="D34" s="1">
        <v>0</v>
      </c>
      <c r="E34" s="1">
        <v>1</v>
      </c>
      <c r="F34" s="1">
        <v>2</v>
      </c>
      <c r="G34" s="1" t="b">
        <v>1</v>
      </c>
      <c r="H34" s="1">
        <v>0.2</v>
      </c>
      <c r="I34" s="1" t="b">
        <v>1</v>
      </c>
      <c r="J34" s="1">
        <v>0.1</v>
      </c>
      <c r="K34" s="1" t="b">
        <v>1</v>
      </c>
      <c r="L34" s="10">
        <v>0.1</v>
      </c>
      <c r="M34" s="71">
        <f>Πίνακας1[[#This Row],[ε2]] + Πίνακας1[[#This Row],[ε1]]</f>
        <v>0.2</v>
      </c>
      <c r="N34" s="1">
        <v>85.58</v>
      </c>
      <c r="O34" s="1">
        <v>79.87</v>
      </c>
      <c r="P34" s="1">
        <v>82.36</v>
      </c>
      <c r="Q34" s="1">
        <v>70.36</v>
      </c>
      <c r="R34" s="1">
        <v>76.38</v>
      </c>
      <c r="S34" s="1">
        <v>82.86</v>
      </c>
      <c r="T34" s="1">
        <v>71.27</v>
      </c>
      <c r="U34" s="1">
        <v>85.2</v>
      </c>
      <c r="V34" s="1">
        <v>85.57</v>
      </c>
      <c r="W34" s="1">
        <v>79.540000000000006</v>
      </c>
      <c r="X34" s="1">
        <v>82.76</v>
      </c>
      <c r="Y34" s="3">
        <v>81.41</v>
      </c>
      <c r="Z34" s="1">
        <v>78.010000000000005</v>
      </c>
      <c r="AA34" s="1">
        <v>66.569999999999993</v>
      </c>
      <c r="AB34" s="1">
        <v>74.92</v>
      </c>
      <c r="AC34" s="1">
        <v>77.180000000000007</v>
      </c>
      <c r="AD34" s="1">
        <v>76.38</v>
      </c>
      <c r="AE34" s="1">
        <v>73.59</v>
      </c>
      <c r="AF34" s="1">
        <v>76.81</v>
      </c>
      <c r="AG34" s="1">
        <v>78.67</v>
      </c>
      <c r="AH34" s="1">
        <v>77.989999999999995</v>
      </c>
      <c r="AI34" s="1">
        <v>76.88</v>
      </c>
      <c r="AJ34" s="1">
        <v>76.89</v>
      </c>
      <c r="AK34" s="3">
        <v>76.62</v>
      </c>
      <c r="AL34">
        <f t="shared" si="0"/>
        <v>80.263333333333335</v>
      </c>
      <c r="AM34">
        <f t="shared" si="1"/>
        <v>70.36</v>
      </c>
      <c r="AN34" s="4">
        <f t="shared" si="2"/>
        <v>85.58</v>
      </c>
      <c r="AO34">
        <f t="shared" si="3"/>
        <v>75.875833333333333</v>
      </c>
      <c r="AP34">
        <f t="shared" si="4"/>
        <v>66.569999999999993</v>
      </c>
      <c r="AQ34" s="168">
        <f t="shared" si="5"/>
        <v>78.67</v>
      </c>
      <c r="AR34" s="67">
        <f xml:space="preserve"> Πίνακας1[[#This Row],[Average Accuracy (Real Data)]] - Πίνακας1[[#This Row],[Average Accuracy (Synthetic Data)]]</f>
        <v>4.3875000000000028</v>
      </c>
      <c r="AS34" s="68" t="str">
        <f t="shared" si="6"/>
        <v>AdaBoostClassifier (Synth)</v>
      </c>
    </row>
    <row r="35" spans="1:45" x14ac:dyDescent="0.25">
      <c r="A35" s="1">
        <v>85</v>
      </c>
      <c r="B35" s="1">
        <v>1</v>
      </c>
      <c r="C35" s="1">
        <v>5</v>
      </c>
      <c r="D35" s="1">
        <v>3</v>
      </c>
      <c r="E35" s="1">
        <v>1</v>
      </c>
      <c r="F35" s="1">
        <v>1</v>
      </c>
      <c r="G35" s="1" t="b">
        <v>1</v>
      </c>
      <c r="H35" s="1">
        <v>0.01</v>
      </c>
      <c r="I35" s="1" t="b">
        <v>1</v>
      </c>
      <c r="J35" s="1">
        <v>0.01</v>
      </c>
      <c r="K35" s="1" t="b">
        <v>1</v>
      </c>
      <c r="L35" s="10">
        <v>0.01</v>
      </c>
      <c r="M35" s="3">
        <f>Πίνακας1[[#This Row],[ε2]] + Πίνακας1[[#This Row],[ε1]]</f>
        <v>0.02</v>
      </c>
      <c r="N35" s="1">
        <v>65.52</v>
      </c>
      <c r="O35" s="1">
        <v>62.07</v>
      </c>
      <c r="P35" s="1">
        <v>62.07</v>
      </c>
      <c r="Q35" s="1">
        <v>48.28</v>
      </c>
      <c r="R35" s="1">
        <v>62.07</v>
      </c>
      <c r="S35" s="1">
        <v>58.62</v>
      </c>
      <c r="T35" s="1">
        <v>62.07</v>
      </c>
      <c r="U35" s="1">
        <v>55.17</v>
      </c>
      <c r="V35" s="1">
        <v>62.07</v>
      </c>
      <c r="W35" s="1">
        <v>51.72</v>
      </c>
      <c r="X35" s="1">
        <v>62.07</v>
      </c>
      <c r="Y35" s="3">
        <v>58.62</v>
      </c>
      <c r="Z35" s="1">
        <v>20.69</v>
      </c>
      <c r="AA35" s="1">
        <v>20.69</v>
      </c>
      <c r="AB35" s="1">
        <v>62.07</v>
      </c>
      <c r="AC35" s="1">
        <v>10.34</v>
      </c>
      <c r="AD35" s="1">
        <v>58.62</v>
      </c>
      <c r="AE35" s="1">
        <v>20.69</v>
      </c>
      <c r="AF35" s="1">
        <v>17.239999999999998</v>
      </c>
      <c r="AG35" s="1">
        <v>17.239999999999998</v>
      </c>
      <c r="AH35" s="1">
        <v>20.69</v>
      </c>
      <c r="AI35" s="1">
        <v>20.69</v>
      </c>
      <c r="AJ35" s="1">
        <v>13.79</v>
      </c>
      <c r="AK35" s="3">
        <v>17.239999999999998</v>
      </c>
      <c r="AL35">
        <f t="shared" si="0"/>
        <v>59.195833333333347</v>
      </c>
      <c r="AM35">
        <f t="shared" si="1"/>
        <v>48.28</v>
      </c>
      <c r="AN35" s="4">
        <f t="shared" si="2"/>
        <v>65.52</v>
      </c>
      <c r="AO35">
        <f t="shared" si="3"/>
        <v>24.999166666666671</v>
      </c>
      <c r="AP35">
        <f t="shared" si="4"/>
        <v>10.34</v>
      </c>
      <c r="AQ35" s="9">
        <f t="shared" si="5"/>
        <v>62.07</v>
      </c>
      <c r="AR35" s="12">
        <f xml:space="preserve"> Πίνακας1[[#This Row],[Average Accuracy (Real Data)]] - Πίνακας1[[#This Row],[Average Accuracy (Synthetic Data)]]</f>
        <v>34.196666666666673</v>
      </c>
      <c r="AS35" s="168" t="str">
        <f t="shared" si="6"/>
        <v>KNeighborsClassifier (Synth)</v>
      </c>
    </row>
    <row r="36" spans="1:45" x14ac:dyDescent="0.25">
      <c r="A36" s="1">
        <v>667</v>
      </c>
      <c r="B36" s="1">
        <v>1</v>
      </c>
      <c r="C36" s="1">
        <v>1</v>
      </c>
      <c r="D36" s="1">
        <v>0</v>
      </c>
      <c r="E36" s="1">
        <v>1</v>
      </c>
      <c r="F36" s="1">
        <v>2</v>
      </c>
      <c r="G36" s="1" t="b">
        <v>1</v>
      </c>
      <c r="H36" s="1">
        <v>0.5</v>
      </c>
      <c r="I36" s="1" t="b">
        <v>1</v>
      </c>
      <c r="J36" s="1">
        <v>0.25</v>
      </c>
      <c r="K36" s="1" t="b">
        <v>1</v>
      </c>
      <c r="L36" s="10">
        <v>0.25</v>
      </c>
      <c r="M36" s="71">
        <f>Πίνακας1[[#This Row],[ε2]] + Πίνακας1[[#This Row],[ε1]]</f>
        <v>0.5</v>
      </c>
      <c r="N36" s="1">
        <v>51.72</v>
      </c>
      <c r="O36" s="1">
        <v>48.28</v>
      </c>
      <c r="P36" s="1">
        <v>44.83</v>
      </c>
      <c r="Q36" s="1">
        <v>34.479999999999997</v>
      </c>
      <c r="R36" s="1">
        <v>48.28</v>
      </c>
      <c r="S36" s="1">
        <v>58.62</v>
      </c>
      <c r="T36" s="1">
        <v>41.38</v>
      </c>
      <c r="U36" s="1">
        <v>55.17</v>
      </c>
      <c r="V36" s="1">
        <v>44.83</v>
      </c>
      <c r="W36" s="1">
        <v>51.72</v>
      </c>
      <c r="X36" s="1">
        <v>51.72</v>
      </c>
      <c r="Y36" s="3">
        <v>55.17</v>
      </c>
      <c r="Z36" s="1">
        <v>34.479999999999997</v>
      </c>
      <c r="AA36" s="1">
        <v>55.17</v>
      </c>
      <c r="AB36" s="1">
        <v>51.72</v>
      </c>
      <c r="AC36" s="1">
        <v>10.34</v>
      </c>
      <c r="AD36" s="1">
        <v>41.38</v>
      </c>
      <c r="AE36" s="1">
        <v>48.28</v>
      </c>
      <c r="AF36" s="1">
        <v>41.38</v>
      </c>
      <c r="AG36" s="1">
        <v>27.59</v>
      </c>
      <c r="AH36" s="1">
        <v>34.479999999999997</v>
      </c>
      <c r="AI36" s="1">
        <v>41.38</v>
      </c>
      <c r="AJ36" s="1">
        <v>31.03</v>
      </c>
      <c r="AK36" s="3">
        <v>37.93</v>
      </c>
      <c r="AL36">
        <f t="shared" si="0"/>
        <v>48.849999999999994</v>
      </c>
      <c r="AM36">
        <f t="shared" si="1"/>
        <v>34.479999999999997</v>
      </c>
      <c r="AN36" s="4">
        <f t="shared" si="2"/>
        <v>58.62</v>
      </c>
      <c r="AO36">
        <f t="shared" si="3"/>
        <v>37.93</v>
      </c>
      <c r="AP36">
        <f t="shared" si="4"/>
        <v>10.34</v>
      </c>
      <c r="AQ36" s="168">
        <f t="shared" si="5"/>
        <v>55.17</v>
      </c>
      <c r="AR36" s="67">
        <f xml:space="preserve"> Πίνακας1[[#This Row],[Average Accuracy (Real Data)]] - Πίνακας1[[#This Row],[Average Accuracy (Synthetic Data)]]</f>
        <v>10.919999999999995</v>
      </c>
      <c r="AS36" s="68" t="str">
        <f t="shared" si="6"/>
        <v>DecisionTreeClassifier (Synth)</v>
      </c>
    </row>
    <row r="37" spans="1:45" x14ac:dyDescent="0.25">
      <c r="A37" s="1">
        <v>668</v>
      </c>
      <c r="B37" s="1">
        <v>1</v>
      </c>
      <c r="C37" s="1">
        <v>1</v>
      </c>
      <c r="D37" s="1">
        <v>0</v>
      </c>
      <c r="E37" s="1">
        <v>1</v>
      </c>
      <c r="F37" s="1">
        <v>2</v>
      </c>
      <c r="G37" s="1" t="b">
        <v>1</v>
      </c>
      <c r="H37" s="1">
        <v>1</v>
      </c>
      <c r="I37" s="1" t="b">
        <v>1</v>
      </c>
      <c r="J37" s="1">
        <v>0.5</v>
      </c>
      <c r="K37" s="1" t="b">
        <v>1</v>
      </c>
      <c r="L37" s="10">
        <v>0.5</v>
      </c>
      <c r="M37" s="71">
        <f>Πίνακας1[[#This Row],[ε2]] + Πίνακας1[[#This Row],[ε1]]</f>
        <v>1</v>
      </c>
      <c r="N37" s="1">
        <v>51.72</v>
      </c>
      <c r="O37" s="1">
        <v>48.28</v>
      </c>
      <c r="P37" s="1">
        <v>44.83</v>
      </c>
      <c r="Q37" s="1">
        <v>34.479999999999997</v>
      </c>
      <c r="R37" s="1">
        <v>48.28</v>
      </c>
      <c r="S37" s="1">
        <v>58.62</v>
      </c>
      <c r="T37" s="1">
        <v>41.38</v>
      </c>
      <c r="U37" s="1">
        <v>55.17</v>
      </c>
      <c r="V37" s="1">
        <v>44.83</v>
      </c>
      <c r="W37" s="1">
        <v>51.72</v>
      </c>
      <c r="X37" s="1">
        <v>51.72</v>
      </c>
      <c r="Y37" s="3">
        <v>55.17</v>
      </c>
      <c r="Z37" s="1">
        <v>44.83</v>
      </c>
      <c r="AA37" s="1">
        <v>27.59</v>
      </c>
      <c r="AB37" s="1">
        <v>44.83</v>
      </c>
      <c r="AC37" s="1">
        <v>41.38</v>
      </c>
      <c r="AD37" s="1">
        <v>44.83</v>
      </c>
      <c r="AE37" s="1">
        <v>58.62</v>
      </c>
      <c r="AF37" s="1">
        <v>48.28</v>
      </c>
      <c r="AG37" s="1">
        <v>44.83</v>
      </c>
      <c r="AH37" s="1">
        <v>44.83</v>
      </c>
      <c r="AI37" s="1">
        <v>44.83</v>
      </c>
      <c r="AJ37" s="1">
        <v>44.83</v>
      </c>
      <c r="AK37" s="3">
        <v>34.479999999999997</v>
      </c>
      <c r="AL37">
        <f t="shared" si="0"/>
        <v>48.849999999999994</v>
      </c>
      <c r="AM37">
        <f t="shared" si="1"/>
        <v>34.479999999999997</v>
      </c>
      <c r="AN37" s="4">
        <f t="shared" si="2"/>
        <v>58.62</v>
      </c>
      <c r="AO37">
        <f t="shared" si="3"/>
        <v>43.68</v>
      </c>
      <c r="AP37">
        <f t="shared" si="4"/>
        <v>27.59</v>
      </c>
      <c r="AQ37" s="168">
        <f t="shared" si="5"/>
        <v>58.62</v>
      </c>
      <c r="AR37" s="67">
        <f xml:space="preserve"> Πίνακας1[[#This Row],[Average Accuracy (Real Data)]] - Πίνακας1[[#This Row],[Average Accuracy (Synthetic Data)]]</f>
        <v>5.1699999999999946</v>
      </c>
      <c r="AS37" s="68" t="str">
        <f t="shared" si="6"/>
        <v>RandomForestClassifier (Synth)</v>
      </c>
    </row>
    <row r="38" spans="1:45" x14ac:dyDescent="0.25">
      <c r="A38" s="1">
        <v>22</v>
      </c>
      <c r="B38" s="1">
        <v>1</v>
      </c>
      <c r="C38" s="1">
        <v>3</v>
      </c>
      <c r="D38" s="1">
        <v>1</v>
      </c>
      <c r="E38" s="1">
        <v>1</v>
      </c>
      <c r="F38" s="1">
        <v>2</v>
      </c>
      <c r="G38" s="1" t="b">
        <v>1</v>
      </c>
      <c r="H38" s="1">
        <v>0.01</v>
      </c>
      <c r="I38" s="1" t="b">
        <v>1</v>
      </c>
      <c r="J38" s="1">
        <v>0.01</v>
      </c>
      <c r="K38" s="1" t="b">
        <v>1</v>
      </c>
      <c r="L38" s="10">
        <v>0.01</v>
      </c>
      <c r="M38" s="3">
        <f>Πίνακας1[[#This Row],[ε2]] + Πίνακας1[[#This Row],[ε1]]</f>
        <v>0.02</v>
      </c>
      <c r="N38" s="1">
        <v>65.52</v>
      </c>
      <c r="O38" s="1">
        <v>62.07</v>
      </c>
      <c r="P38" s="1">
        <v>62.07</v>
      </c>
      <c r="Q38" s="1">
        <v>48.28</v>
      </c>
      <c r="R38" s="1">
        <v>62.07</v>
      </c>
      <c r="S38" s="1">
        <v>58.62</v>
      </c>
      <c r="T38" s="1">
        <v>62.07</v>
      </c>
      <c r="U38" s="1">
        <v>55.17</v>
      </c>
      <c r="V38" s="1">
        <v>62.07</v>
      </c>
      <c r="W38" s="1">
        <v>51.72</v>
      </c>
      <c r="X38" s="1">
        <v>62.07</v>
      </c>
      <c r="Y38" s="3">
        <v>58.62</v>
      </c>
      <c r="Z38" s="1">
        <v>17.239999999999998</v>
      </c>
      <c r="AA38" s="1">
        <v>41.38</v>
      </c>
      <c r="AB38" s="1">
        <v>24.14</v>
      </c>
      <c r="AC38" s="1">
        <v>37.93</v>
      </c>
      <c r="AD38" s="1">
        <v>62.07</v>
      </c>
      <c r="AE38" s="1">
        <v>27.59</v>
      </c>
      <c r="AF38" s="1">
        <v>17.239999999999998</v>
      </c>
      <c r="AG38" s="1">
        <v>10.34</v>
      </c>
      <c r="AH38" s="1">
        <v>24.14</v>
      </c>
      <c r="AI38" s="1">
        <v>10.34</v>
      </c>
      <c r="AJ38" s="1">
        <v>10.34</v>
      </c>
      <c r="AK38" s="3">
        <v>20.69</v>
      </c>
      <c r="AL38">
        <f t="shared" si="0"/>
        <v>59.195833333333347</v>
      </c>
      <c r="AM38">
        <f t="shared" si="1"/>
        <v>48.28</v>
      </c>
      <c r="AN38" s="4">
        <f t="shared" si="2"/>
        <v>65.52</v>
      </c>
      <c r="AO38">
        <f t="shared" si="3"/>
        <v>25.286666666666662</v>
      </c>
      <c r="AP38">
        <f t="shared" si="4"/>
        <v>10.34</v>
      </c>
      <c r="AQ38" s="9">
        <f t="shared" si="5"/>
        <v>62.07</v>
      </c>
      <c r="AR38" s="12">
        <f xml:space="preserve"> Πίνακας1[[#This Row],[Average Accuracy (Real Data)]] - Πίνακας1[[#This Row],[Average Accuracy (Synthetic Data)]]</f>
        <v>33.909166666666685</v>
      </c>
      <c r="AS38" s="168" t="str">
        <f t="shared" si="6"/>
        <v>SVC (Synth)</v>
      </c>
    </row>
    <row r="39" spans="1:45" x14ac:dyDescent="0.25">
      <c r="A39" s="1">
        <v>509</v>
      </c>
      <c r="B39" s="1">
        <v>1</v>
      </c>
      <c r="C39" s="1">
        <v>3</v>
      </c>
      <c r="D39" s="1">
        <v>1</v>
      </c>
      <c r="E39" s="1">
        <v>1</v>
      </c>
      <c r="F39" s="1">
        <v>2</v>
      </c>
      <c r="G39" s="1" t="b">
        <v>1</v>
      </c>
      <c r="H39" s="1">
        <v>0.02</v>
      </c>
      <c r="I39" s="1" t="b">
        <v>1</v>
      </c>
      <c r="J39" s="1">
        <v>0.01</v>
      </c>
      <c r="K39" s="1" t="b">
        <v>1</v>
      </c>
      <c r="L39" s="10">
        <v>0.01</v>
      </c>
      <c r="M39" s="71">
        <f>Πίνακας1[[#This Row],[ε2]] + Πίνακας1[[#This Row],[ε1]]</f>
        <v>0.02</v>
      </c>
      <c r="N39" s="1">
        <v>65.52</v>
      </c>
      <c r="O39" s="1">
        <v>62.07</v>
      </c>
      <c r="P39" s="1">
        <v>62.07</v>
      </c>
      <c r="Q39" s="1">
        <v>48.28</v>
      </c>
      <c r="R39" s="1">
        <v>62.07</v>
      </c>
      <c r="S39" s="1">
        <v>58.62</v>
      </c>
      <c r="T39" s="1">
        <v>62.07</v>
      </c>
      <c r="U39" s="1">
        <v>55.17</v>
      </c>
      <c r="V39" s="1">
        <v>62.07</v>
      </c>
      <c r="W39" s="1">
        <v>51.72</v>
      </c>
      <c r="X39" s="1">
        <v>62.07</v>
      </c>
      <c r="Y39" s="3">
        <v>58.62</v>
      </c>
      <c r="Z39" s="1">
        <v>34.479999999999997</v>
      </c>
      <c r="AA39" s="1">
        <v>20.69</v>
      </c>
      <c r="AB39" s="1">
        <v>20.69</v>
      </c>
      <c r="AC39" s="1">
        <v>48.28</v>
      </c>
      <c r="AD39" s="1">
        <v>24.14</v>
      </c>
      <c r="AE39" s="1">
        <v>17.239999999999998</v>
      </c>
      <c r="AF39" s="1">
        <v>31.03</v>
      </c>
      <c r="AG39" s="1">
        <v>24.14</v>
      </c>
      <c r="AH39" s="1">
        <v>31.03</v>
      </c>
      <c r="AI39" s="1">
        <v>31.03</v>
      </c>
      <c r="AJ39" s="1">
        <v>34.479999999999997</v>
      </c>
      <c r="AK39" s="3">
        <v>27.59</v>
      </c>
      <c r="AL39">
        <f t="shared" si="0"/>
        <v>59.195833333333347</v>
      </c>
      <c r="AM39">
        <f t="shared" si="1"/>
        <v>48.28</v>
      </c>
      <c r="AN39" s="4">
        <f t="shared" si="2"/>
        <v>65.52</v>
      </c>
      <c r="AO39">
        <f t="shared" si="3"/>
        <v>28.734999999999999</v>
      </c>
      <c r="AP39">
        <f t="shared" si="4"/>
        <v>17.239999999999998</v>
      </c>
      <c r="AQ39" s="168">
        <f t="shared" si="5"/>
        <v>48.28</v>
      </c>
      <c r="AR39" s="67">
        <f xml:space="preserve"> Πίνακας1[[#This Row],[Average Accuracy (Real Data)]] - Πίνακας1[[#This Row],[Average Accuracy (Synthetic Data)]]</f>
        <v>30.460833333333348</v>
      </c>
      <c r="AS39" s="68" t="str">
        <f t="shared" si="6"/>
        <v>LinearSVC (Synth)</v>
      </c>
    </row>
    <row r="40" spans="1:45" x14ac:dyDescent="0.25">
      <c r="A40" s="1">
        <v>688</v>
      </c>
      <c r="B40" s="1">
        <v>2</v>
      </c>
      <c r="C40" s="1">
        <v>1</v>
      </c>
      <c r="D40" s="1">
        <v>0</v>
      </c>
      <c r="E40" s="1">
        <v>1</v>
      </c>
      <c r="F40" s="1">
        <v>1</v>
      </c>
      <c r="G40" s="1" t="b">
        <v>1</v>
      </c>
      <c r="H40" s="1">
        <v>0.5</v>
      </c>
      <c r="I40" s="1" t="b">
        <v>1</v>
      </c>
      <c r="J40" s="1">
        <v>0.25</v>
      </c>
      <c r="K40" s="1" t="b">
        <v>1</v>
      </c>
      <c r="L40" s="10">
        <v>0.25</v>
      </c>
      <c r="M40" s="71">
        <f>Πίνακας1[[#This Row],[ε2]] + Πίνακας1[[#This Row],[ε1]]</f>
        <v>0.5</v>
      </c>
      <c r="N40" s="1">
        <v>60.16</v>
      </c>
      <c r="O40" s="1">
        <v>47.6</v>
      </c>
      <c r="P40" s="1">
        <v>54.08</v>
      </c>
      <c r="Q40" s="1">
        <v>50.12</v>
      </c>
      <c r="R40" s="1">
        <v>59.36</v>
      </c>
      <c r="S40" s="1">
        <v>56.56</v>
      </c>
      <c r="T40" s="1">
        <v>65.72</v>
      </c>
      <c r="U40" s="1">
        <v>49.32</v>
      </c>
      <c r="V40" s="1">
        <v>61.88</v>
      </c>
      <c r="W40" s="1">
        <v>50.12</v>
      </c>
      <c r="X40" s="1">
        <v>50.12</v>
      </c>
      <c r="Y40" s="3">
        <v>55.16</v>
      </c>
      <c r="Z40" s="1">
        <v>48.32</v>
      </c>
      <c r="AA40" s="1">
        <v>43.08</v>
      </c>
      <c r="AB40" s="1">
        <v>47.68</v>
      </c>
      <c r="AC40" s="1">
        <v>46.52</v>
      </c>
      <c r="AD40" s="1">
        <v>47.52</v>
      </c>
      <c r="AE40" s="1">
        <v>47.16</v>
      </c>
      <c r="AF40" s="1">
        <v>48.08</v>
      </c>
      <c r="AG40" s="1">
        <v>45.96</v>
      </c>
      <c r="AH40" s="1">
        <v>48.88</v>
      </c>
      <c r="AI40" s="1">
        <v>49.24</v>
      </c>
      <c r="AJ40" s="1">
        <v>49.48</v>
      </c>
      <c r="AK40" s="3">
        <v>48.92</v>
      </c>
      <c r="AL40">
        <f t="shared" si="0"/>
        <v>55.016666666666659</v>
      </c>
      <c r="AM40">
        <f t="shared" si="1"/>
        <v>47.6</v>
      </c>
      <c r="AN40" s="4">
        <f t="shared" si="2"/>
        <v>65.72</v>
      </c>
      <c r="AO40">
        <f t="shared" si="3"/>
        <v>47.569999999999993</v>
      </c>
      <c r="AP40">
        <f t="shared" si="4"/>
        <v>43.08</v>
      </c>
      <c r="AQ40" s="168">
        <f t="shared" si="5"/>
        <v>49.48</v>
      </c>
      <c r="AR40" s="67">
        <f xml:space="preserve"> Πίνακας1[[#This Row],[Average Accuracy (Real Data)]] - Πίνακας1[[#This Row],[Average Accuracy (Synthetic Data)]]</f>
        <v>7.4466666666666654</v>
      </c>
      <c r="AS40" s="68" t="str">
        <f t="shared" si="6"/>
        <v>LinearDiscriminantAnalysis (Synth)</v>
      </c>
    </row>
    <row r="41" spans="1:45" x14ac:dyDescent="0.25">
      <c r="A41" s="1">
        <v>689</v>
      </c>
      <c r="B41" s="1">
        <v>2</v>
      </c>
      <c r="C41" s="1">
        <v>1</v>
      </c>
      <c r="D41" s="1">
        <v>0</v>
      </c>
      <c r="E41" s="1">
        <v>1</v>
      </c>
      <c r="F41" s="1">
        <v>1</v>
      </c>
      <c r="G41" s="1" t="b">
        <v>1</v>
      </c>
      <c r="H41" s="1">
        <v>1</v>
      </c>
      <c r="I41" s="1" t="b">
        <v>1</v>
      </c>
      <c r="J41" s="1">
        <v>0.5</v>
      </c>
      <c r="K41" s="1" t="b">
        <v>1</v>
      </c>
      <c r="L41" s="10">
        <v>0.5</v>
      </c>
      <c r="M41" s="71">
        <f>Πίνακας1[[#This Row],[ε2]] + Πίνακας1[[#This Row],[ε1]]</f>
        <v>1</v>
      </c>
      <c r="N41" s="1">
        <v>60.16</v>
      </c>
      <c r="O41" s="1">
        <v>47.6</v>
      </c>
      <c r="P41" s="1">
        <v>54.08</v>
      </c>
      <c r="Q41" s="1">
        <v>50.12</v>
      </c>
      <c r="R41" s="1">
        <v>59.36</v>
      </c>
      <c r="S41" s="1">
        <v>56.56</v>
      </c>
      <c r="T41" s="1">
        <v>65.72</v>
      </c>
      <c r="U41" s="1">
        <v>49.32</v>
      </c>
      <c r="V41" s="1">
        <v>61.88</v>
      </c>
      <c r="W41" s="1">
        <v>50.12</v>
      </c>
      <c r="X41" s="1">
        <v>50.12</v>
      </c>
      <c r="Y41" s="3">
        <v>55.16</v>
      </c>
      <c r="Z41" s="1">
        <v>49.8</v>
      </c>
      <c r="AA41" s="1">
        <v>43.12</v>
      </c>
      <c r="AB41" s="1">
        <v>46.84</v>
      </c>
      <c r="AC41" s="1">
        <v>48.6</v>
      </c>
      <c r="AD41" s="1">
        <v>48.04</v>
      </c>
      <c r="AE41" s="1">
        <v>47</v>
      </c>
      <c r="AF41" s="1">
        <v>45.56</v>
      </c>
      <c r="AG41" s="1">
        <v>49.52</v>
      </c>
      <c r="AH41" s="1">
        <v>49.72</v>
      </c>
      <c r="AI41" s="1">
        <v>49.52</v>
      </c>
      <c r="AJ41" s="1">
        <v>49.52</v>
      </c>
      <c r="AK41" s="3">
        <v>49.2</v>
      </c>
      <c r="AL41">
        <f t="shared" si="0"/>
        <v>55.016666666666659</v>
      </c>
      <c r="AM41">
        <f t="shared" si="1"/>
        <v>47.6</v>
      </c>
      <c r="AN41" s="4">
        <f t="shared" si="2"/>
        <v>65.72</v>
      </c>
      <c r="AO41">
        <f t="shared" si="3"/>
        <v>48.036666666666662</v>
      </c>
      <c r="AP41">
        <f t="shared" si="4"/>
        <v>43.12</v>
      </c>
      <c r="AQ41" s="168">
        <f t="shared" si="5"/>
        <v>49.8</v>
      </c>
      <c r="AR41" s="67">
        <f xml:space="preserve"> Πίνακας1[[#This Row],[Average Accuracy (Real Data)]] - Πίνακας1[[#This Row],[Average Accuracy (Synthetic Data)]]</f>
        <v>6.9799999999999969</v>
      </c>
      <c r="AS41" s="68" t="str">
        <f t="shared" si="6"/>
        <v>XGBClassifier (Synth)</v>
      </c>
    </row>
    <row r="42" spans="1:45" x14ac:dyDescent="0.25">
      <c r="A42" s="1">
        <v>708</v>
      </c>
      <c r="B42" s="1">
        <v>2</v>
      </c>
      <c r="C42" s="1">
        <v>1</v>
      </c>
      <c r="D42" s="1">
        <v>0</v>
      </c>
      <c r="E42" s="1">
        <v>1</v>
      </c>
      <c r="F42" s="1">
        <v>2</v>
      </c>
      <c r="G42" s="1" t="b">
        <v>1</v>
      </c>
      <c r="H42" s="1">
        <v>0.5</v>
      </c>
      <c r="I42" s="1" t="b">
        <v>1</v>
      </c>
      <c r="J42" s="1">
        <v>0.25</v>
      </c>
      <c r="K42" s="1" t="b">
        <v>1</v>
      </c>
      <c r="L42" s="10">
        <v>0.25</v>
      </c>
      <c r="M42" s="71">
        <f>Πίνακας1[[#This Row],[ε2]] + Πίνακας1[[#This Row],[ε1]]</f>
        <v>0.5</v>
      </c>
      <c r="N42" s="1">
        <v>60.16</v>
      </c>
      <c r="O42" s="1">
        <v>47.6</v>
      </c>
      <c r="P42" s="1">
        <v>54.08</v>
      </c>
      <c r="Q42" s="1">
        <v>50.12</v>
      </c>
      <c r="R42" s="1">
        <v>59.36</v>
      </c>
      <c r="S42" s="1">
        <v>56.56</v>
      </c>
      <c r="T42" s="1">
        <v>65.72</v>
      </c>
      <c r="U42" s="1">
        <v>49.32</v>
      </c>
      <c r="V42" s="1">
        <v>61.88</v>
      </c>
      <c r="W42" s="1">
        <v>50.12</v>
      </c>
      <c r="X42" s="1">
        <v>50.12</v>
      </c>
      <c r="Y42" s="3">
        <v>55.16</v>
      </c>
      <c r="Z42" s="1">
        <v>54.2</v>
      </c>
      <c r="AA42" s="1">
        <v>44.28</v>
      </c>
      <c r="AB42" s="1">
        <v>49.76</v>
      </c>
      <c r="AC42" s="1">
        <v>49.36</v>
      </c>
      <c r="AD42" s="1">
        <v>52.24</v>
      </c>
      <c r="AE42" s="1">
        <v>48</v>
      </c>
      <c r="AF42" s="1">
        <v>56.96</v>
      </c>
      <c r="AG42" s="1">
        <v>35.56</v>
      </c>
      <c r="AH42" s="1">
        <v>54.96</v>
      </c>
      <c r="AI42" s="1">
        <v>49.44</v>
      </c>
      <c r="AJ42" s="1">
        <v>49.44</v>
      </c>
      <c r="AK42" s="3">
        <v>50.2</v>
      </c>
      <c r="AL42">
        <f t="shared" si="0"/>
        <v>55.016666666666659</v>
      </c>
      <c r="AM42">
        <f t="shared" si="1"/>
        <v>47.6</v>
      </c>
      <c r="AN42" s="4">
        <f t="shared" si="2"/>
        <v>65.72</v>
      </c>
      <c r="AO42">
        <f t="shared" si="3"/>
        <v>49.533333333333339</v>
      </c>
      <c r="AP42">
        <f t="shared" si="4"/>
        <v>35.56</v>
      </c>
      <c r="AQ42" s="168">
        <f t="shared" si="5"/>
        <v>56.96</v>
      </c>
      <c r="AR42" s="67">
        <f xml:space="preserve"> Πίνακας1[[#This Row],[Average Accuracy (Real Data)]] - Πίνακας1[[#This Row],[Average Accuracy (Synthetic Data)]]</f>
        <v>5.4833333333333201</v>
      </c>
      <c r="AS42" s="68" t="str">
        <f t="shared" si="6"/>
        <v>MLPClassifier (Synth)</v>
      </c>
    </row>
    <row r="43" spans="1:45" x14ac:dyDescent="0.25">
      <c r="A43" s="1">
        <v>710</v>
      </c>
      <c r="B43" s="1">
        <v>2</v>
      </c>
      <c r="C43" s="1">
        <v>1</v>
      </c>
      <c r="D43" s="1">
        <v>0</v>
      </c>
      <c r="E43" s="1">
        <v>1</v>
      </c>
      <c r="F43" s="1">
        <v>2</v>
      </c>
      <c r="G43" s="1" t="b">
        <v>1</v>
      </c>
      <c r="H43" s="1">
        <v>1</v>
      </c>
      <c r="I43" s="1" t="b">
        <v>1</v>
      </c>
      <c r="J43" s="1">
        <v>0.5</v>
      </c>
      <c r="K43" s="1" t="b">
        <v>1</v>
      </c>
      <c r="L43" s="10">
        <v>0.5</v>
      </c>
      <c r="M43" s="71">
        <f>Πίνακας1[[#This Row],[ε2]] + Πίνακας1[[#This Row],[ε1]]</f>
        <v>1</v>
      </c>
      <c r="N43" s="1">
        <v>60.16</v>
      </c>
      <c r="O43" s="1">
        <v>47.6</v>
      </c>
      <c r="P43" s="1">
        <v>54.08</v>
      </c>
      <c r="Q43" s="1">
        <v>50.12</v>
      </c>
      <c r="R43" s="1">
        <v>59.36</v>
      </c>
      <c r="S43" s="1">
        <v>56.56</v>
      </c>
      <c r="T43" s="1">
        <v>65.72</v>
      </c>
      <c r="U43" s="1">
        <v>49.32</v>
      </c>
      <c r="V43" s="1">
        <v>61.88</v>
      </c>
      <c r="W43" s="1">
        <v>50.12</v>
      </c>
      <c r="X43" s="1">
        <v>50.12</v>
      </c>
      <c r="Y43" s="3">
        <v>55.16</v>
      </c>
      <c r="Z43" s="1">
        <v>53.72</v>
      </c>
      <c r="AA43" s="1">
        <v>45.76</v>
      </c>
      <c r="AB43" s="1">
        <v>47.16</v>
      </c>
      <c r="AC43" s="1">
        <v>48.36</v>
      </c>
      <c r="AD43" s="1">
        <v>50.16</v>
      </c>
      <c r="AE43" s="1">
        <v>48.96</v>
      </c>
      <c r="AF43" s="1">
        <v>58.72</v>
      </c>
      <c r="AG43" s="1">
        <v>42.84</v>
      </c>
      <c r="AH43" s="1">
        <v>55.36</v>
      </c>
      <c r="AI43" s="1">
        <v>49.64</v>
      </c>
      <c r="AJ43" s="1">
        <v>49.68</v>
      </c>
      <c r="AK43" s="3">
        <v>51.28</v>
      </c>
      <c r="AL43">
        <f t="shared" si="0"/>
        <v>55.016666666666659</v>
      </c>
      <c r="AM43">
        <f t="shared" si="1"/>
        <v>47.6</v>
      </c>
      <c r="AN43" s="4">
        <f t="shared" si="2"/>
        <v>65.72</v>
      </c>
      <c r="AO43">
        <f t="shared" si="3"/>
        <v>50.136666666666663</v>
      </c>
      <c r="AP43">
        <f t="shared" si="4"/>
        <v>42.84</v>
      </c>
      <c r="AQ43" s="168">
        <f t="shared" si="5"/>
        <v>58.72</v>
      </c>
      <c r="AR43" s="67">
        <f xml:space="preserve"> Πίνακας1[[#This Row],[Average Accuracy (Real Data)]] - Πίνακας1[[#This Row],[Average Accuracy (Synthetic Data)]]</f>
        <v>4.8799999999999955</v>
      </c>
      <c r="AS43" s="68" t="str">
        <f t="shared" si="6"/>
        <v>MLPClassifier (Synth)</v>
      </c>
    </row>
    <row r="44" spans="1:45" x14ac:dyDescent="0.25">
      <c r="A44" s="1">
        <v>169</v>
      </c>
      <c r="B44" s="1">
        <v>2</v>
      </c>
      <c r="C44" s="1">
        <v>4</v>
      </c>
      <c r="D44" s="1">
        <v>1</v>
      </c>
      <c r="E44" s="1">
        <v>1</v>
      </c>
      <c r="F44" s="1">
        <v>1</v>
      </c>
      <c r="G44" s="1" t="b">
        <v>1</v>
      </c>
      <c r="H44" s="1">
        <v>0.01</v>
      </c>
      <c r="I44" s="1" t="b">
        <v>1</v>
      </c>
      <c r="J44" s="1">
        <v>0.01</v>
      </c>
      <c r="K44" s="1" t="b">
        <v>1</v>
      </c>
      <c r="L44" s="10">
        <v>0.01</v>
      </c>
      <c r="M44" s="3">
        <f>Πίνακας1[[#This Row],[ε2]] + Πίνακας1[[#This Row],[ε1]]</f>
        <v>0.02</v>
      </c>
      <c r="N44" s="1">
        <v>58.64</v>
      </c>
      <c r="O44" s="1">
        <v>48.44</v>
      </c>
      <c r="P44" s="1">
        <v>54.76</v>
      </c>
      <c r="Q44" s="1">
        <v>48.44</v>
      </c>
      <c r="R44" s="1">
        <v>58.88</v>
      </c>
      <c r="S44" s="1">
        <v>54.12</v>
      </c>
      <c r="T44" s="1">
        <v>65.319999999999993</v>
      </c>
      <c r="U44" s="1">
        <v>47.52</v>
      </c>
      <c r="V44" s="1">
        <v>60.32</v>
      </c>
      <c r="W44" s="1">
        <v>48.52</v>
      </c>
      <c r="X44" s="1">
        <v>48.52</v>
      </c>
      <c r="Y44" s="3">
        <v>52.76</v>
      </c>
      <c r="Z44" s="1">
        <v>29.16</v>
      </c>
      <c r="AA44" s="1">
        <v>23.64</v>
      </c>
      <c r="AB44" s="1">
        <v>28.84</v>
      </c>
      <c r="AC44" s="1">
        <v>12.36</v>
      </c>
      <c r="AD44" s="1">
        <v>33.24</v>
      </c>
      <c r="AE44" s="1">
        <v>31.44</v>
      </c>
      <c r="AF44" s="1">
        <v>28.12</v>
      </c>
      <c r="AG44" s="1">
        <v>25.52</v>
      </c>
      <c r="AH44" s="1">
        <v>28.64</v>
      </c>
      <c r="AI44" s="1">
        <v>27.52</v>
      </c>
      <c r="AJ44" s="1">
        <v>28.12</v>
      </c>
      <c r="AK44" s="3">
        <v>26.48</v>
      </c>
      <c r="AL44">
        <f t="shared" si="0"/>
        <v>53.853333333333332</v>
      </c>
      <c r="AM44">
        <f t="shared" si="1"/>
        <v>47.52</v>
      </c>
      <c r="AN44" s="4">
        <f t="shared" si="2"/>
        <v>65.319999999999993</v>
      </c>
      <c r="AO44">
        <f t="shared" si="3"/>
        <v>26.923333333333336</v>
      </c>
      <c r="AP44">
        <f t="shared" si="4"/>
        <v>12.36</v>
      </c>
      <c r="AQ44" s="9">
        <f t="shared" si="5"/>
        <v>33.24</v>
      </c>
      <c r="AR44" s="12">
        <f xml:space="preserve"> Πίνακας1[[#This Row],[Average Accuracy (Real Data)]] - Πίνακας1[[#This Row],[Average Accuracy (Synthetic Data)]]</f>
        <v>26.929999999999996</v>
      </c>
      <c r="AS44" s="168" t="str">
        <f t="shared" si="6"/>
        <v>SVC (Synth)</v>
      </c>
    </row>
    <row r="45" spans="1:45" x14ac:dyDescent="0.25">
      <c r="A45" s="1">
        <v>190</v>
      </c>
      <c r="B45" s="1">
        <v>2</v>
      </c>
      <c r="C45" s="1">
        <v>4</v>
      </c>
      <c r="D45" s="1">
        <v>1</v>
      </c>
      <c r="E45" s="1">
        <v>1</v>
      </c>
      <c r="F45" s="1">
        <v>2</v>
      </c>
      <c r="G45" s="1" t="b">
        <v>1</v>
      </c>
      <c r="H45" s="1">
        <v>0.01</v>
      </c>
      <c r="I45" s="1" t="b">
        <v>1</v>
      </c>
      <c r="J45" s="1">
        <v>0.01</v>
      </c>
      <c r="K45" s="1" t="b">
        <v>1</v>
      </c>
      <c r="L45" s="10">
        <v>0.01</v>
      </c>
      <c r="M45" s="3">
        <f>Πίνακας1[[#This Row],[ε2]] + Πίνακας1[[#This Row],[ε1]]</f>
        <v>0.02</v>
      </c>
      <c r="N45" s="1">
        <v>58.64</v>
      </c>
      <c r="O45" s="1">
        <v>48.44</v>
      </c>
      <c r="P45" s="1">
        <v>54.76</v>
      </c>
      <c r="Q45" s="1">
        <v>48.44</v>
      </c>
      <c r="R45" s="1">
        <v>58.88</v>
      </c>
      <c r="S45" s="1">
        <v>54.12</v>
      </c>
      <c r="T45" s="1">
        <v>65.319999999999993</v>
      </c>
      <c r="U45" s="1">
        <v>47.52</v>
      </c>
      <c r="V45" s="1">
        <v>60.32</v>
      </c>
      <c r="W45" s="1">
        <v>48.52</v>
      </c>
      <c r="X45" s="1">
        <v>48.52</v>
      </c>
      <c r="Y45" s="3">
        <v>52.76</v>
      </c>
      <c r="Z45" s="1">
        <v>13.04</v>
      </c>
      <c r="AA45" s="1">
        <v>12.36</v>
      </c>
      <c r="AB45" s="1">
        <v>18.68</v>
      </c>
      <c r="AC45" s="1">
        <v>1.96</v>
      </c>
      <c r="AD45" s="1">
        <v>14.28</v>
      </c>
      <c r="AE45" s="1">
        <v>17</v>
      </c>
      <c r="AF45" s="1">
        <v>17.96</v>
      </c>
      <c r="AG45" s="1">
        <v>11.12</v>
      </c>
      <c r="AH45" s="1">
        <v>12.16</v>
      </c>
      <c r="AI45" s="1">
        <v>19.28</v>
      </c>
      <c r="AJ45" s="1">
        <v>21.24</v>
      </c>
      <c r="AK45" s="3">
        <v>14.52</v>
      </c>
      <c r="AL45">
        <f t="shared" si="0"/>
        <v>53.853333333333332</v>
      </c>
      <c r="AM45">
        <f t="shared" si="1"/>
        <v>47.52</v>
      </c>
      <c r="AN45" s="4">
        <f t="shared" si="2"/>
        <v>65.319999999999993</v>
      </c>
      <c r="AO45">
        <f t="shared" si="3"/>
        <v>14.466666666666669</v>
      </c>
      <c r="AP45">
        <f t="shared" si="4"/>
        <v>1.96</v>
      </c>
      <c r="AQ45" s="9">
        <f t="shared" si="5"/>
        <v>21.24</v>
      </c>
      <c r="AR45" s="12">
        <f xml:space="preserve"> Πίνακας1[[#This Row],[Average Accuracy (Real Data)]] - Πίνακας1[[#This Row],[Average Accuracy (Synthetic Data)]]</f>
        <v>39.386666666666663</v>
      </c>
      <c r="AS45" s="168" t="str">
        <f t="shared" si="6"/>
        <v>LinearDiscriminantAnalysis (Synth)</v>
      </c>
    </row>
    <row r="46" spans="1:45" x14ac:dyDescent="0.25">
      <c r="A46" s="1">
        <v>529</v>
      </c>
      <c r="B46" s="1">
        <v>2</v>
      </c>
      <c r="C46" s="1">
        <v>4</v>
      </c>
      <c r="D46" s="1">
        <v>1</v>
      </c>
      <c r="E46" s="1">
        <v>1</v>
      </c>
      <c r="F46" s="1">
        <v>1</v>
      </c>
      <c r="G46" s="1" t="b">
        <v>1</v>
      </c>
      <c r="H46" s="1">
        <v>0.02</v>
      </c>
      <c r="I46" s="1" t="b">
        <v>1</v>
      </c>
      <c r="J46" s="1">
        <v>0.01</v>
      </c>
      <c r="K46" s="1" t="b">
        <v>1</v>
      </c>
      <c r="L46" s="10">
        <v>0.01</v>
      </c>
      <c r="M46" s="71">
        <f>Πίνακας1[[#This Row],[ε2]] + Πίνακας1[[#This Row],[ε1]]</f>
        <v>0.02</v>
      </c>
      <c r="N46" s="1">
        <v>58.64</v>
      </c>
      <c r="O46" s="1">
        <v>48.44</v>
      </c>
      <c r="P46" s="1">
        <v>54.76</v>
      </c>
      <c r="Q46" s="1">
        <v>48.44</v>
      </c>
      <c r="R46" s="1">
        <v>58.88</v>
      </c>
      <c r="S46" s="1">
        <v>54.12</v>
      </c>
      <c r="T46" s="1">
        <v>65.319999999999993</v>
      </c>
      <c r="U46" s="1">
        <v>47.52</v>
      </c>
      <c r="V46" s="1">
        <v>60.32</v>
      </c>
      <c r="W46" s="1">
        <v>48.52</v>
      </c>
      <c r="X46" s="1">
        <v>48.52</v>
      </c>
      <c r="Y46" s="3">
        <v>52.76</v>
      </c>
      <c r="Z46" s="1">
        <v>45.84</v>
      </c>
      <c r="AA46" s="1">
        <v>33.4</v>
      </c>
      <c r="AB46" s="1">
        <v>43.64</v>
      </c>
      <c r="AC46" s="1">
        <v>50.52</v>
      </c>
      <c r="AD46" s="1">
        <v>47.76</v>
      </c>
      <c r="AE46" s="1">
        <v>43.24</v>
      </c>
      <c r="AF46" s="1">
        <v>44.24</v>
      </c>
      <c r="AG46" s="1">
        <v>42.48</v>
      </c>
      <c r="AH46" s="1">
        <v>44.08</v>
      </c>
      <c r="AI46" s="1">
        <v>46.96</v>
      </c>
      <c r="AJ46" s="1">
        <v>49.24</v>
      </c>
      <c r="AK46" s="3">
        <v>47.52</v>
      </c>
      <c r="AL46">
        <f t="shared" si="0"/>
        <v>53.853333333333332</v>
      </c>
      <c r="AM46">
        <f t="shared" si="1"/>
        <v>47.52</v>
      </c>
      <c r="AN46" s="4">
        <f t="shared" si="2"/>
        <v>65.319999999999993</v>
      </c>
      <c r="AO46">
        <f t="shared" si="3"/>
        <v>44.91</v>
      </c>
      <c r="AP46">
        <f t="shared" si="4"/>
        <v>33.4</v>
      </c>
      <c r="AQ46" s="168">
        <f t="shared" si="5"/>
        <v>50.52</v>
      </c>
      <c r="AR46" s="67">
        <f xml:space="preserve"> Πίνακας1[[#This Row],[Average Accuracy (Real Data)]] - Πίνακας1[[#This Row],[Average Accuracy (Synthetic Data)]]</f>
        <v>8.9433333333333351</v>
      </c>
      <c r="AS46" s="68" t="str">
        <f t="shared" si="6"/>
        <v>LinearSVC (Synth)</v>
      </c>
    </row>
    <row r="47" spans="1:45" x14ac:dyDescent="0.25">
      <c r="A47" s="10">
        <v>536</v>
      </c>
      <c r="B47" s="1">
        <v>2</v>
      </c>
      <c r="C47" s="1">
        <v>10</v>
      </c>
      <c r="D47" s="1">
        <v>1</v>
      </c>
      <c r="E47" s="1">
        <v>1</v>
      </c>
      <c r="F47" s="1">
        <v>2</v>
      </c>
      <c r="G47" s="1" t="b">
        <v>1</v>
      </c>
      <c r="H47" s="1">
        <v>0.02</v>
      </c>
      <c r="I47" s="1" t="b">
        <v>1</v>
      </c>
      <c r="J47" s="1">
        <v>0.01</v>
      </c>
      <c r="K47" s="1" t="b">
        <v>1</v>
      </c>
      <c r="L47" s="10">
        <v>0.01</v>
      </c>
      <c r="M47" s="71">
        <f>Πίνακας1[[#This Row],[ε2]] + Πίνακας1[[#This Row],[ε1]]</f>
        <v>0.02</v>
      </c>
      <c r="N47" s="1">
        <v>58.64</v>
      </c>
      <c r="O47" s="1">
        <v>48.44</v>
      </c>
      <c r="P47" s="1">
        <v>54.76</v>
      </c>
      <c r="Q47" s="1">
        <v>48.44</v>
      </c>
      <c r="R47" s="1">
        <v>58.88</v>
      </c>
      <c r="S47" s="1">
        <v>54.12</v>
      </c>
      <c r="T47" s="1">
        <v>65.319999999999993</v>
      </c>
      <c r="U47" s="1">
        <v>47.52</v>
      </c>
      <c r="V47" s="1">
        <v>60.32</v>
      </c>
      <c r="W47" s="1">
        <v>48.52</v>
      </c>
      <c r="X47" s="1">
        <v>48.52</v>
      </c>
      <c r="Y47" s="3">
        <v>52.76</v>
      </c>
      <c r="Z47" s="1">
        <v>39.56</v>
      </c>
      <c r="AA47" s="1">
        <v>16.079999999999998</v>
      </c>
      <c r="AB47" s="1">
        <v>29.24</v>
      </c>
      <c r="AC47" s="1">
        <v>10.36</v>
      </c>
      <c r="AD47" s="1">
        <v>37.32</v>
      </c>
      <c r="AE47" s="1">
        <v>28.52</v>
      </c>
      <c r="AF47" s="1">
        <v>39.04</v>
      </c>
      <c r="AG47" s="1">
        <v>39.68</v>
      </c>
      <c r="AH47" s="1">
        <v>35</v>
      </c>
      <c r="AI47" s="1">
        <v>45.52</v>
      </c>
      <c r="AJ47" s="1">
        <v>45.48</v>
      </c>
      <c r="AK47" s="3">
        <v>44.08</v>
      </c>
      <c r="AL47">
        <f t="shared" si="0"/>
        <v>53.853333333333332</v>
      </c>
      <c r="AM47">
        <f t="shared" si="1"/>
        <v>47.52</v>
      </c>
      <c r="AN47" s="4">
        <f t="shared" si="2"/>
        <v>65.319999999999993</v>
      </c>
      <c r="AO47">
        <f t="shared" si="3"/>
        <v>34.156666666666666</v>
      </c>
      <c r="AP47">
        <f t="shared" si="4"/>
        <v>10.36</v>
      </c>
      <c r="AQ47" s="168">
        <f t="shared" si="5"/>
        <v>45.52</v>
      </c>
      <c r="AR47" s="67">
        <f xml:space="preserve"> Πίνακας1[[#This Row],[Average Accuracy (Real Data)]] - Πίνακας1[[#This Row],[Average Accuracy (Synthetic Data)]]</f>
        <v>19.696666666666665</v>
      </c>
      <c r="AS47" s="68" t="str">
        <f t="shared" si="6"/>
        <v>GaussianNB (Synth)</v>
      </c>
    </row>
    <row r="48" spans="1:45" x14ac:dyDescent="0.25">
      <c r="A48" s="1">
        <v>727</v>
      </c>
      <c r="B48" s="1">
        <v>3</v>
      </c>
      <c r="C48" s="1">
        <v>1</v>
      </c>
      <c r="D48" s="1">
        <v>0</v>
      </c>
      <c r="E48" s="1">
        <v>1</v>
      </c>
      <c r="F48" s="1">
        <v>1</v>
      </c>
      <c r="G48" s="1" t="b">
        <v>1</v>
      </c>
      <c r="H48" s="1">
        <v>0.5</v>
      </c>
      <c r="I48" s="1" t="b">
        <v>1</v>
      </c>
      <c r="J48" s="1">
        <v>0.25</v>
      </c>
      <c r="K48" s="1" t="b">
        <v>1</v>
      </c>
      <c r="L48" s="10">
        <v>0.25</v>
      </c>
      <c r="M48" s="71">
        <f>Πίνακας1[[#This Row],[ε2]] + Πίνακας1[[#This Row],[ε1]]</f>
        <v>0.5</v>
      </c>
      <c r="N48" s="1">
        <v>85.58</v>
      </c>
      <c r="O48" s="1">
        <v>79.87</v>
      </c>
      <c r="P48" s="1">
        <v>82.36</v>
      </c>
      <c r="Q48" s="1">
        <v>70.36</v>
      </c>
      <c r="R48" s="1">
        <v>76.38</v>
      </c>
      <c r="S48" s="1">
        <v>82.86</v>
      </c>
      <c r="T48" s="1">
        <v>71.27</v>
      </c>
      <c r="U48" s="1">
        <v>85.2</v>
      </c>
      <c r="V48" s="1">
        <v>85.57</v>
      </c>
      <c r="W48" s="1">
        <v>79.540000000000006</v>
      </c>
      <c r="X48" s="1">
        <v>82.76</v>
      </c>
      <c r="Y48" s="3">
        <v>81.41</v>
      </c>
      <c r="Z48" s="1">
        <v>80.14</v>
      </c>
      <c r="AA48" s="1">
        <v>73.52</v>
      </c>
      <c r="AB48" s="1">
        <v>77.13</v>
      </c>
      <c r="AC48" s="1">
        <v>80.11</v>
      </c>
      <c r="AD48" s="1">
        <v>76.38</v>
      </c>
      <c r="AE48" s="1">
        <v>76.739999999999995</v>
      </c>
      <c r="AF48" s="1">
        <v>76.540000000000006</v>
      </c>
      <c r="AG48" s="1">
        <v>80.099999999999994</v>
      </c>
      <c r="AH48" s="1">
        <v>80.14</v>
      </c>
      <c r="AI48" s="1">
        <v>79.61</v>
      </c>
      <c r="AJ48" s="1">
        <v>78.88</v>
      </c>
      <c r="AK48" s="3">
        <v>79.66</v>
      </c>
      <c r="AL48">
        <f t="shared" si="0"/>
        <v>80.263333333333335</v>
      </c>
      <c r="AM48">
        <f t="shared" si="1"/>
        <v>70.36</v>
      </c>
      <c r="AN48" s="4">
        <f t="shared" si="2"/>
        <v>85.58</v>
      </c>
      <c r="AO48">
        <f t="shared" si="3"/>
        <v>78.245833333333323</v>
      </c>
      <c r="AP48">
        <f t="shared" si="4"/>
        <v>73.52</v>
      </c>
      <c r="AQ48" s="168">
        <f t="shared" si="5"/>
        <v>80.14</v>
      </c>
      <c r="AR48" s="67">
        <f xml:space="preserve"> Πίνακας1[[#This Row],[Average Accuracy (Real Data)]] - Πίνακας1[[#This Row],[Average Accuracy (Synthetic Data)]]</f>
        <v>2.0175000000000125</v>
      </c>
      <c r="AS48" s="68" t="str">
        <f t="shared" si="6"/>
        <v>XGBClassifier (Synth)</v>
      </c>
    </row>
    <row r="49" spans="1:45" x14ac:dyDescent="0.25">
      <c r="A49" s="1">
        <v>726</v>
      </c>
      <c r="B49" s="1">
        <v>3</v>
      </c>
      <c r="C49" s="1">
        <v>1</v>
      </c>
      <c r="D49" s="1">
        <v>0</v>
      </c>
      <c r="E49" s="1">
        <v>1</v>
      </c>
      <c r="F49" s="1">
        <v>1</v>
      </c>
      <c r="G49" s="1" t="b">
        <v>1</v>
      </c>
      <c r="H49" s="1">
        <v>1</v>
      </c>
      <c r="I49" s="1" t="b">
        <v>1</v>
      </c>
      <c r="J49" s="1">
        <v>0.5</v>
      </c>
      <c r="K49" s="1" t="b">
        <v>1</v>
      </c>
      <c r="L49" s="10">
        <v>0.5</v>
      </c>
      <c r="M49" s="71">
        <f>Πίνακας1[[#This Row],[ε2]] + Πίνακας1[[#This Row],[ε1]]</f>
        <v>1</v>
      </c>
      <c r="N49" s="1">
        <v>85.58</v>
      </c>
      <c r="O49" s="1">
        <v>79.87</v>
      </c>
      <c r="P49" s="1">
        <v>82.36</v>
      </c>
      <c r="Q49" s="1">
        <v>70.36</v>
      </c>
      <c r="R49" s="1">
        <v>76.38</v>
      </c>
      <c r="S49" s="1">
        <v>82.86</v>
      </c>
      <c r="T49" s="1">
        <v>71.27</v>
      </c>
      <c r="U49" s="1">
        <v>85.2</v>
      </c>
      <c r="V49" s="1">
        <v>85.57</v>
      </c>
      <c r="W49" s="1">
        <v>79.540000000000006</v>
      </c>
      <c r="X49" s="1">
        <v>82.76</v>
      </c>
      <c r="Y49" s="3">
        <v>81.41</v>
      </c>
      <c r="Z49" s="1">
        <v>80.14</v>
      </c>
      <c r="AA49" s="1">
        <v>73.760000000000005</v>
      </c>
      <c r="AB49" s="1">
        <v>77.27</v>
      </c>
      <c r="AC49" s="1">
        <v>80.3</v>
      </c>
      <c r="AD49" s="1">
        <v>76.38</v>
      </c>
      <c r="AE49" s="1">
        <v>77.239999999999995</v>
      </c>
      <c r="AF49" s="1">
        <v>79.489999999999995</v>
      </c>
      <c r="AG49" s="1">
        <v>80.13</v>
      </c>
      <c r="AH49" s="1">
        <v>80.09</v>
      </c>
      <c r="AI49" s="1">
        <v>79.38</v>
      </c>
      <c r="AJ49" s="1">
        <v>78.849999999999994</v>
      </c>
      <c r="AK49" s="3">
        <v>79.400000000000006</v>
      </c>
      <c r="AL49">
        <f t="shared" si="0"/>
        <v>80.263333333333335</v>
      </c>
      <c r="AM49">
        <f t="shared" si="1"/>
        <v>70.36</v>
      </c>
      <c r="AN49" s="4">
        <f t="shared" si="2"/>
        <v>85.58</v>
      </c>
      <c r="AO49">
        <f t="shared" si="3"/>
        <v>78.535833333333343</v>
      </c>
      <c r="AP49">
        <f t="shared" si="4"/>
        <v>73.760000000000005</v>
      </c>
      <c r="AQ49" s="168">
        <f t="shared" si="5"/>
        <v>80.3</v>
      </c>
      <c r="AR49" s="67">
        <f xml:space="preserve"> Πίνακας1[[#This Row],[Average Accuracy (Real Data)]] - Πίνακας1[[#This Row],[Average Accuracy (Synthetic Data)]]</f>
        <v>1.727499999999992</v>
      </c>
      <c r="AS49" s="68" t="str">
        <f t="shared" si="6"/>
        <v>LinearSVC (Synth)</v>
      </c>
    </row>
    <row r="50" spans="1:45" x14ac:dyDescent="0.25">
      <c r="A50" s="1">
        <v>748</v>
      </c>
      <c r="B50" s="1">
        <v>3</v>
      </c>
      <c r="C50" s="1">
        <v>1</v>
      </c>
      <c r="D50" s="1">
        <v>0</v>
      </c>
      <c r="E50" s="1">
        <v>1</v>
      </c>
      <c r="F50" s="1">
        <v>2</v>
      </c>
      <c r="G50" s="1" t="b">
        <v>1</v>
      </c>
      <c r="H50" s="1">
        <v>0.5</v>
      </c>
      <c r="I50" s="1" t="b">
        <v>1</v>
      </c>
      <c r="J50" s="1">
        <v>0.25</v>
      </c>
      <c r="K50" s="1" t="b">
        <v>1</v>
      </c>
      <c r="L50" s="10">
        <v>0.25</v>
      </c>
      <c r="M50" s="71">
        <f>Πίνακας1[[#This Row],[ε2]] + Πίνακας1[[#This Row],[ε1]]</f>
        <v>0.5</v>
      </c>
      <c r="N50" s="1">
        <v>85.58</v>
      </c>
      <c r="O50" s="1">
        <v>79.87</v>
      </c>
      <c r="P50" s="1">
        <v>82.36</v>
      </c>
      <c r="Q50" s="1">
        <v>70.36</v>
      </c>
      <c r="R50" s="1">
        <v>76.38</v>
      </c>
      <c r="S50" s="1">
        <v>82.86</v>
      </c>
      <c r="T50" s="1">
        <v>71.27</v>
      </c>
      <c r="U50" s="1">
        <v>85.2</v>
      </c>
      <c r="V50" s="1">
        <v>85.57</v>
      </c>
      <c r="W50" s="1">
        <v>79.540000000000006</v>
      </c>
      <c r="X50" s="1">
        <v>82.76</v>
      </c>
      <c r="Y50" s="3">
        <v>81.41</v>
      </c>
      <c r="Z50" s="1">
        <v>78.05</v>
      </c>
      <c r="AA50" s="1">
        <v>66.849999999999994</v>
      </c>
      <c r="AB50" s="1">
        <v>74.3</v>
      </c>
      <c r="AC50" s="1">
        <v>74.78</v>
      </c>
      <c r="AD50" s="1">
        <v>76.38</v>
      </c>
      <c r="AE50" s="1">
        <v>72.81</v>
      </c>
      <c r="AF50" s="1">
        <v>76.62</v>
      </c>
      <c r="AG50" s="1">
        <v>78.12</v>
      </c>
      <c r="AH50" s="1">
        <v>78.08</v>
      </c>
      <c r="AI50" s="1">
        <v>76.87</v>
      </c>
      <c r="AJ50" s="1">
        <v>77.73</v>
      </c>
      <c r="AK50" s="3">
        <v>77.959999999999994</v>
      </c>
      <c r="AL50">
        <f t="shared" si="0"/>
        <v>80.263333333333335</v>
      </c>
      <c r="AM50">
        <f t="shared" si="1"/>
        <v>70.36</v>
      </c>
      <c r="AN50" s="4">
        <f t="shared" si="2"/>
        <v>85.58</v>
      </c>
      <c r="AO50">
        <f t="shared" si="3"/>
        <v>75.712500000000006</v>
      </c>
      <c r="AP50">
        <f t="shared" si="4"/>
        <v>66.849999999999994</v>
      </c>
      <c r="AQ50" s="168">
        <f t="shared" si="5"/>
        <v>78.12</v>
      </c>
      <c r="AR50" s="67">
        <f xml:space="preserve"> Πίνακας1[[#This Row],[Average Accuracy (Real Data)]] - Πίνακας1[[#This Row],[Average Accuracy (Synthetic Data)]]</f>
        <v>4.5508333333333297</v>
      </c>
      <c r="AS50" s="68" t="str">
        <f t="shared" si="6"/>
        <v>AdaBoostClassifier (Synth)</v>
      </c>
    </row>
    <row r="51" spans="1:45" x14ac:dyDescent="0.25">
      <c r="A51" s="1">
        <v>337</v>
      </c>
      <c r="B51" s="1">
        <v>3</v>
      </c>
      <c r="C51" s="1">
        <v>4</v>
      </c>
      <c r="D51" s="1">
        <v>1</v>
      </c>
      <c r="E51" s="1">
        <v>1</v>
      </c>
      <c r="F51" s="1">
        <v>1</v>
      </c>
      <c r="G51" s="1" t="b">
        <v>1</v>
      </c>
      <c r="H51" s="1">
        <v>0.01</v>
      </c>
      <c r="I51" s="1" t="b">
        <v>1</v>
      </c>
      <c r="J51" s="1">
        <v>0.01</v>
      </c>
      <c r="K51" s="1" t="b">
        <v>1</v>
      </c>
      <c r="L51" s="10">
        <v>0.01</v>
      </c>
      <c r="M51" s="3">
        <f>Πίνακας1[[#This Row],[ε2]] + Πίνακας1[[#This Row],[ε1]]</f>
        <v>0.02</v>
      </c>
      <c r="N51" s="1">
        <v>85.58</v>
      </c>
      <c r="O51" s="1">
        <v>79.930000000000007</v>
      </c>
      <c r="P51" s="1">
        <v>82.27</v>
      </c>
      <c r="Q51" s="1">
        <v>80.900000000000006</v>
      </c>
      <c r="R51" s="1">
        <v>76.38</v>
      </c>
      <c r="S51" s="1">
        <v>82.92</v>
      </c>
      <c r="T51" s="1">
        <v>79.7</v>
      </c>
      <c r="U51" s="1">
        <v>85.2</v>
      </c>
      <c r="V51" s="1">
        <v>85.57</v>
      </c>
      <c r="W51" s="1">
        <v>79.540000000000006</v>
      </c>
      <c r="X51" s="1">
        <v>82.76</v>
      </c>
      <c r="Y51" s="3">
        <v>81.41</v>
      </c>
      <c r="Z51" s="1">
        <v>74.709999999999994</v>
      </c>
      <c r="AA51" s="1">
        <v>63.01</v>
      </c>
      <c r="AB51" s="1">
        <v>69.69</v>
      </c>
      <c r="AC51" s="1">
        <v>76.37</v>
      </c>
      <c r="AD51" s="1">
        <v>76.38</v>
      </c>
      <c r="AE51" s="1">
        <v>66.91</v>
      </c>
      <c r="AF51" s="1">
        <v>76.58</v>
      </c>
      <c r="AG51" s="1">
        <v>74.83</v>
      </c>
      <c r="AH51" s="1">
        <v>74.61</v>
      </c>
      <c r="AI51" s="1">
        <v>76.38</v>
      </c>
      <c r="AJ51" s="1">
        <v>76.38</v>
      </c>
      <c r="AK51" s="3">
        <v>76.27</v>
      </c>
      <c r="AL51">
        <f t="shared" si="0"/>
        <v>81.846666666666664</v>
      </c>
      <c r="AM51">
        <f t="shared" si="1"/>
        <v>76.38</v>
      </c>
      <c r="AN51" s="4">
        <f t="shared" si="2"/>
        <v>85.58</v>
      </c>
      <c r="AO51">
        <f t="shared" si="3"/>
        <v>73.509999999999991</v>
      </c>
      <c r="AP51">
        <f t="shared" si="4"/>
        <v>63.01</v>
      </c>
      <c r="AQ51" s="9">
        <f t="shared" si="5"/>
        <v>76.58</v>
      </c>
      <c r="AR51" s="12">
        <f xml:space="preserve"> Πίνακας1[[#This Row],[Average Accuracy (Real Data)]] - Πίνακας1[[#This Row],[Average Accuracy (Synthetic Data)]]</f>
        <v>8.3366666666666731</v>
      </c>
      <c r="AS51" s="168" t="str">
        <f t="shared" si="6"/>
        <v>MLPClassifier (Synth)</v>
      </c>
    </row>
    <row r="52" spans="1:45" x14ac:dyDescent="0.25">
      <c r="A52" s="1">
        <v>752</v>
      </c>
      <c r="B52" s="1">
        <v>3</v>
      </c>
      <c r="C52" s="1">
        <v>1</v>
      </c>
      <c r="D52" s="1">
        <v>0</v>
      </c>
      <c r="E52" s="1">
        <v>1</v>
      </c>
      <c r="F52" s="1">
        <v>2</v>
      </c>
      <c r="G52" s="1" t="b">
        <v>1</v>
      </c>
      <c r="H52" s="1">
        <v>1</v>
      </c>
      <c r="I52" s="1" t="b">
        <v>1</v>
      </c>
      <c r="J52" s="1">
        <v>0.5</v>
      </c>
      <c r="K52" s="1" t="b">
        <v>1</v>
      </c>
      <c r="L52" s="10">
        <v>0.5</v>
      </c>
      <c r="M52" s="71">
        <f>Πίνακας1[[#This Row],[ε2]] + Πίνακας1[[#This Row],[ε1]]</f>
        <v>1</v>
      </c>
      <c r="N52" s="1">
        <v>85.58</v>
      </c>
      <c r="O52" s="1">
        <v>79.87</v>
      </c>
      <c r="P52" s="1">
        <v>82.36</v>
      </c>
      <c r="Q52" s="1">
        <v>70.36</v>
      </c>
      <c r="R52" s="1">
        <v>76.38</v>
      </c>
      <c r="S52" s="1">
        <v>82.86</v>
      </c>
      <c r="T52" s="1">
        <v>71.27</v>
      </c>
      <c r="U52" s="1">
        <v>85.2</v>
      </c>
      <c r="V52" s="1">
        <v>85.57</v>
      </c>
      <c r="W52" s="1">
        <v>79.540000000000006</v>
      </c>
      <c r="X52" s="1">
        <v>82.76</v>
      </c>
      <c r="Y52" s="3">
        <v>81.41</v>
      </c>
      <c r="Z52" s="1">
        <v>82.46</v>
      </c>
      <c r="AA52" s="1">
        <v>75.27</v>
      </c>
      <c r="AB52" s="1">
        <v>77.42</v>
      </c>
      <c r="AC52" s="1">
        <v>77.34</v>
      </c>
      <c r="AD52" s="1">
        <v>76.38</v>
      </c>
      <c r="AE52" s="1">
        <v>78.5</v>
      </c>
      <c r="AF52" s="1">
        <v>71.84</v>
      </c>
      <c r="AG52" s="1">
        <v>82.3</v>
      </c>
      <c r="AH52" s="1">
        <v>82.2</v>
      </c>
      <c r="AI52" s="1">
        <v>76.900000000000006</v>
      </c>
      <c r="AJ52" s="1">
        <v>80.88</v>
      </c>
      <c r="AK52" s="3">
        <v>81.39</v>
      </c>
      <c r="AL52">
        <f t="shared" si="0"/>
        <v>80.263333333333335</v>
      </c>
      <c r="AM52">
        <f t="shared" si="1"/>
        <v>70.36</v>
      </c>
      <c r="AN52" s="4">
        <f t="shared" si="2"/>
        <v>85.58</v>
      </c>
      <c r="AO52">
        <f t="shared" si="3"/>
        <v>78.573333333333338</v>
      </c>
      <c r="AP52">
        <f t="shared" si="4"/>
        <v>71.84</v>
      </c>
      <c r="AQ52" s="168">
        <f t="shared" si="5"/>
        <v>82.46</v>
      </c>
      <c r="AR52" s="67">
        <f xml:space="preserve"> Πίνακας1[[#This Row],[Average Accuracy (Real Data)]] - Πίνακας1[[#This Row],[Average Accuracy (Synthetic Data)]]</f>
        <v>1.6899999999999977</v>
      </c>
      <c r="AS52" s="68" t="str">
        <f t="shared" si="6"/>
        <v>XGBClassifier (Synth)</v>
      </c>
    </row>
    <row r="53" spans="1:45" x14ac:dyDescent="0.25">
      <c r="A53" s="1">
        <v>555</v>
      </c>
      <c r="B53" s="1">
        <v>3</v>
      </c>
      <c r="C53" s="1">
        <v>4</v>
      </c>
      <c r="D53" s="1">
        <v>1</v>
      </c>
      <c r="E53" s="1">
        <v>1</v>
      </c>
      <c r="F53" s="1">
        <v>1</v>
      </c>
      <c r="G53" s="1" t="b">
        <v>1</v>
      </c>
      <c r="H53" s="1">
        <v>0.02</v>
      </c>
      <c r="I53" s="1" t="b">
        <v>1</v>
      </c>
      <c r="J53" s="1">
        <v>0.01</v>
      </c>
      <c r="K53" s="1" t="b">
        <v>1</v>
      </c>
      <c r="L53" s="10">
        <v>0.01</v>
      </c>
      <c r="M53" s="71">
        <f>Πίνακας1[[#This Row],[ε2]] + Πίνακας1[[#This Row],[ε1]]</f>
        <v>0.02</v>
      </c>
      <c r="N53" s="1">
        <v>85.58</v>
      </c>
      <c r="O53" s="1">
        <v>79.930000000000007</v>
      </c>
      <c r="P53" s="1">
        <v>82.27</v>
      </c>
      <c r="Q53" s="1">
        <v>80.900000000000006</v>
      </c>
      <c r="R53" s="1">
        <v>76.38</v>
      </c>
      <c r="S53" s="1">
        <v>82.92</v>
      </c>
      <c r="T53" s="1">
        <v>79.7</v>
      </c>
      <c r="U53" s="1">
        <v>85.2</v>
      </c>
      <c r="V53" s="1">
        <v>85.57</v>
      </c>
      <c r="W53" s="1">
        <v>79.540000000000006</v>
      </c>
      <c r="X53" s="1">
        <v>82.76</v>
      </c>
      <c r="Y53" s="3">
        <v>81.41</v>
      </c>
      <c r="Z53" s="1">
        <v>75.040000000000006</v>
      </c>
      <c r="AA53" s="1">
        <v>59.78</v>
      </c>
      <c r="AB53" s="1">
        <v>70.930000000000007</v>
      </c>
      <c r="AC53" s="1">
        <v>29.57</v>
      </c>
      <c r="AD53" s="1">
        <v>76.38</v>
      </c>
      <c r="AE53" s="1">
        <v>65.459999999999994</v>
      </c>
      <c r="AF53" s="1">
        <v>69.03</v>
      </c>
      <c r="AG53" s="1">
        <v>74.849999999999994</v>
      </c>
      <c r="AH53" s="1">
        <v>74.930000000000007</v>
      </c>
      <c r="AI53" s="1">
        <v>76.900000000000006</v>
      </c>
      <c r="AJ53" s="1">
        <v>76.38</v>
      </c>
      <c r="AK53" s="3">
        <v>76.52</v>
      </c>
      <c r="AL53">
        <f t="shared" si="0"/>
        <v>81.846666666666664</v>
      </c>
      <c r="AM53">
        <f t="shared" si="1"/>
        <v>76.38</v>
      </c>
      <c r="AN53" s="4">
        <f t="shared" si="2"/>
        <v>85.58</v>
      </c>
      <c r="AO53">
        <f t="shared" si="3"/>
        <v>68.814166666666665</v>
      </c>
      <c r="AP53">
        <f t="shared" si="4"/>
        <v>29.57</v>
      </c>
      <c r="AQ53" s="168">
        <f t="shared" si="5"/>
        <v>76.900000000000006</v>
      </c>
      <c r="AR53" s="67">
        <f xml:space="preserve"> Πίνακας1[[#This Row],[Average Accuracy (Real Data)]] - Πίνακας1[[#This Row],[Average Accuracy (Synthetic Data)]]</f>
        <v>13.032499999999999</v>
      </c>
      <c r="AS53" s="68" t="str">
        <f t="shared" si="6"/>
        <v>GaussianNB (Synth)</v>
      </c>
    </row>
    <row r="54" spans="1:45" x14ac:dyDescent="0.25">
      <c r="A54" s="1">
        <v>358</v>
      </c>
      <c r="B54" s="1">
        <v>3</v>
      </c>
      <c r="C54" s="1">
        <v>13</v>
      </c>
      <c r="D54" s="1">
        <v>1</v>
      </c>
      <c r="E54" s="1">
        <v>1</v>
      </c>
      <c r="F54" s="1">
        <v>2</v>
      </c>
      <c r="G54" s="1" t="b">
        <v>1</v>
      </c>
      <c r="H54" s="1">
        <v>0.01</v>
      </c>
      <c r="I54" s="10" t="b">
        <v>1</v>
      </c>
      <c r="J54" s="1">
        <v>0.01</v>
      </c>
      <c r="K54" s="1" t="b">
        <v>1</v>
      </c>
      <c r="L54" s="10">
        <v>0.01</v>
      </c>
      <c r="M54" s="3">
        <f>Πίνακας1[[#This Row],[ε2]] + Πίνακας1[[#This Row],[ε1]]</f>
        <v>0.02</v>
      </c>
      <c r="N54" s="1">
        <v>85.58</v>
      </c>
      <c r="O54" s="1">
        <v>79.930000000000007</v>
      </c>
      <c r="P54" s="1">
        <v>82.27</v>
      </c>
      <c r="Q54" s="1">
        <v>80.900000000000006</v>
      </c>
      <c r="R54" s="1">
        <v>76.38</v>
      </c>
      <c r="S54" s="1">
        <v>82.92</v>
      </c>
      <c r="T54" s="1">
        <v>79.7</v>
      </c>
      <c r="U54" s="1">
        <v>85.2</v>
      </c>
      <c r="V54" s="1">
        <v>85.57</v>
      </c>
      <c r="W54" s="1">
        <v>79.540000000000006</v>
      </c>
      <c r="X54" s="1">
        <v>82.76</v>
      </c>
      <c r="Y54" s="3">
        <v>81.41</v>
      </c>
      <c r="Z54" s="1">
        <v>78.22</v>
      </c>
      <c r="AA54" s="1">
        <v>74.569999999999993</v>
      </c>
      <c r="AB54" s="1">
        <v>77.05</v>
      </c>
      <c r="AC54" s="1">
        <v>23.19</v>
      </c>
      <c r="AD54" s="1">
        <v>23.62</v>
      </c>
      <c r="AE54" s="1">
        <v>78.150000000000006</v>
      </c>
      <c r="AF54" s="1">
        <v>76.38</v>
      </c>
      <c r="AG54" s="1">
        <v>77.55</v>
      </c>
      <c r="AH54" s="1">
        <v>78.510000000000005</v>
      </c>
      <c r="AI54" s="1">
        <v>76.37</v>
      </c>
      <c r="AJ54" s="1">
        <v>76.38</v>
      </c>
      <c r="AK54" s="3">
        <v>76.27</v>
      </c>
      <c r="AL54">
        <f t="shared" si="0"/>
        <v>81.846666666666664</v>
      </c>
      <c r="AM54">
        <f t="shared" si="1"/>
        <v>76.38</v>
      </c>
      <c r="AN54" s="4">
        <f t="shared" si="2"/>
        <v>85.58</v>
      </c>
      <c r="AO54">
        <f t="shared" si="3"/>
        <v>68.021666666666661</v>
      </c>
      <c r="AP54">
        <f t="shared" si="4"/>
        <v>23.19</v>
      </c>
      <c r="AQ54" s="9">
        <f t="shared" si="5"/>
        <v>78.510000000000005</v>
      </c>
      <c r="AR54" s="12">
        <f xml:space="preserve"> Πίνακας1[[#This Row],[Average Accuracy (Real Data)]] - Πίνακας1[[#This Row],[Average Accuracy (Synthetic Data)]]</f>
        <v>13.825000000000003</v>
      </c>
      <c r="AS54" s="168" t="str">
        <f t="shared" si="6"/>
        <v>GradientBoostingClassifier (Synth)</v>
      </c>
    </row>
    <row r="55" spans="1:45" x14ac:dyDescent="0.25">
      <c r="A55" s="10">
        <v>514</v>
      </c>
      <c r="B55" s="1">
        <v>1</v>
      </c>
      <c r="C55" s="1">
        <v>5</v>
      </c>
      <c r="D55" s="1">
        <v>3</v>
      </c>
      <c r="E55" s="1">
        <v>1</v>
      </c>
      <c r="F55" s="1">
        <v>1</v>
      </c>
      <c r="G55" s="1" t="b">
        <v>1</v>
      </c>
      <c r="H55" s="1">
        <v>0.02</v>
      </c>
      <c r="I55" s="1" t="b">
        <v>1</v>
      </c>
      <c r="J55" s="1">
        <v>0.01</v>
      </c>
      <c r="K55" s="1" t="b">
        <v>1</v>
      </c>
      <c r="L55" s="10">
        <v>0.01</v>
      </c>
      <c r="M55" s="71">
        <f>Πίνακας1[[#This Row],[ε2]] + Πίνακας1[[#This Row],[ε1]]</f>
        <v>0.02</v>
      </c>
      <c r="N55" s="1">
        <v>65.52</v>
      </c>
      <c r="O55" s="1">
        <v>62.07</v>
      </c>
      <c r="P55" s="1">
        <v>62.07</v>
      </c>
      <c r="Q55" s="1">
        <v>48.28</v>
      </c>
      <c r="R55" s="1">
        <v>62.07</v>
      </c>
      <c r="S55" s="1">
        <v>58.62</v>
      </c>
      <c r="T55" s="1">
        <v>62.07</v>
      </c>
      <c r="U55" s="1">
        <v>55.17</v>
      </c>
      <c r="V55" s="1">
        <v>62.07</v>
      </c>
      <c r="W55" s="1">
        <v>51.72</v>
      </c>
      <c r="X55" s="1">
        <v>62.07</v>
      </c>
      <c r="Y55" s="3">
        <v>58.62</v>
      </c>
      <c r="Z55" s="1">
        <v>24.14</v>
      </c>
      <c r="AA55" s="1">
        <v>20.69</v>
      </c>
      <c r="AB55" s="1">
        <v>13.79</v>
      </c>
      <c r="AC55" s="1">
        <v>3.45</v>
      </c>
      <c r="AD55" s="1">
        <v>51.72</v>
      </c>
      <c r="AE55" s="1">
        <v>27.59</v>
      </c>
      <c r="AF55" s="1">
        <v>20.69</v>
      </c>
      <c r="AG55" s="1">
        <v>27.59</v>
      </c>
      <c r="AH55" s="1">
        <v>13.79</v>
      </c>
      <c r="AI55" s="1">
        <v>37.93</v>
      </c>
      <c r="AJ55" s="1">
        <v>27.59</v>
      </c>
      <c r="AK55" s="3">
        <v>13.79</v>
      </c>
      <c r="AL55">
        <f t="shared" si="0"/>
        <v>59.195833333333347</v>
      </c>
      <c r="AM55">
        <f t="shared" si="1"/>
        <v>48.28</v>
      </c>
      <c r="AN55" s="4">
        <f t="shared" si="2"/>
        <v>65.52</v>
      </c>
      <c r="AO55">
        <f t="shared" si="3"/>
        <v>23.563333333333333</v>
      </c>
      <c r="AP55">
        <f t="shared" si="4"/>
        <v>3.45</v>
      </c>
      <c r="AQ55" s="168">
        <f t="shared" si="5"/>
        <v>51.72</v>
      </c>
      <c r="AR55" s="67">
        <f xml:space="preserve"> Πίνακας1[[#This Row],[Average Accuracy (Real Data)]] - Πίνακας1[[#This Row],[Average Accuracy (Synthetic Data)]]</f>
        <v>35.632500000000014</v>
      </c>
      <c r="AS55" s="68" t="str">
        <f t="shared" si="6"/>
        <v>SVC (Synth)</v>
      </c>
    </row>
    <row r="56" spans="1:45" x14ac:dyDescent="0.25">
      <c r="A56" s="10">
        <v>582</v>
      </c>
      <c r="B56" s="1">
        <v>1</v>
      </c>
      <c r="C56" s="1">
        <v>5</v>
      </c>
      <c r="D56" s="1">
        <v>3</v>
      </c>
      <c r="E56" s="1">
        <v>1</v>
      </c>
      <c r="F56" s="1">
        <v>1</v>
      </c>
      <c r="G56" s="1" t="b">
        <v>1</v>
      </c>
      <c r="H56" s="1">
        <v>0.02</v>
      </c>
      <c r="I56" s="1" t="b">
        <v>1</v>
      </c>
      <c r="J56" s="1">
        <v>0.01</v>
      </c>
      <c r="K56" s="1" t="b">
        <v>1</v>
      </c>
      <c r="L56" s="10">
        <v>0.01</v>
      </c>
      <c r="M56" s="71">
        <f>Πίνακας1[[#This Row],[ε2]] + Πίνακας1[[#This Row],[ε1]]</f>
        <v>0.02</v>
      </c>
      <c r="N56" s="1">
        <v>65.52</v>
      </c>
      <c r="O56" s="1">
        <v>62.07</v>
      </c>
      <c r="P56" s="1">
        <v>62.07</v>
      </c>
      <c r="Q56" s="1">
        <v>48.28</v>
      </c>
      <c r="R56" s="1">
        <v>62.07</v>
      </c>
      <c r="S56" s="1">
        <v>58.62</v>
      </c>
      <c r="T56" s="1">
        <v>62.07</v>
      </c>
      <c r="U56" s="1">
        <v>55.17</v>
      </c>
      <c r="V56" s="1">
        <v>62.07</v>
      </c>
      <c r="W56" s="1">
        <v>51.72</v>
      </c>
      <c r="X56" s="1">
        <v>62.07</v>
      </c>
      <c r="Y56" s="3">
        <v>58.62</v>
      </c>
      <c r="Z56" s="1">
        <v>24.14</v>
      </c>
      <c r="AA56" s="1">
        <v>20.69</v>
      </c>
      <c r="AB56" s="1">
        <v>13.79</v>
      </c>
      <c r="AC56" s="1">
        <v>3.45</v>
      </c>
      <c r="AD56" s="1">
        <v>51.72</v>
      </c>
      <c r="AE56" s="1">
        <v>27.59</v>
      </c>
      <c r="AF56" s="1">
        <v>20.69</v>
      </c>
      <c r="AG56" s="1">
        <v>27.59</v>
      </c>
      <c r="AH56" s="1">
        <v>13.79</v>
      </c>
      <c r="AI56" s="1">
        <v>37.93</v>
      </c>
      <c r="AJ56" s="1">
        <v>27.59</v>
      </c>
      <c r="AK56" s="3">
        <v>13.79</v>
      </c>
      <c r="AL56">
        <f t="shared" si="0"/>
        <v>59.195833333333347</v>
      </c>
      <c r="AM56">
        <f t="shared" si="1"/>
        <v>48.28</v>
      </c>
      <c r="AN56" s="4">
        <f t="shared" si="2"/>
        <v>65.52</v>
      </c>
      <c r="AO56">
        <f t="shared" si="3"/>
        <v>23.563333333333333</v>
      </c>
      <c r="AP56">
        <f t="shared" si="4"/>
        <v>3.45</v>
      </c>
      <c r="AQ56" s="168">
        <f t="shared" si="5"/>
        <v>51.72</v>
      </c>
      <c r="AR56" s="67">
        <f xml:space="preserve"> Πίνακας1[[#This Row],[Average Accuracy (Real Data)]] - Πίνακας1[[#This Row],[Average Accuracy (Synthetic Data)]]</f>
        <v>35.632500000000014</v>
      </c>
      <c r="AS56" s="68" t="str">
        <f t="shared" si="6"/>
        <v>SVC (Synth)</v>
      </c>
    </row>
    <row r="57" spans="1:45" x14ac:dyDescent="0.25">
      <c r="A57" s="1">
        <v>577</v>
      </c>
      <c r="B57" s="1">
        <v>1</v>
      </c>
      <c r="C57" s="1">
        <v>3</v>
      </c>
      <c r="D57" s="1">
        <v>1</v>
      </c>
      <c r="E57" s="1">
        <v>1</v>
      </c>
      <c r="F57" s="1">
        <v>2</v>
      </c>
      <c r="G57" s="1" t="b">
        <v>1</v>
      </c>
      <c r="H57" s="1">
        <v>0.02</v>
      </c>
      <c r="I57" s="1" t="b">
        <v>1</v>
      </c>
      <c r="J57" s="1">
        <v>0.01</v>
      </c>
      <c r="K57" s="1" t="b">
        <v>1</v>
      </c>
      <c r="L57" s="10">
        <v>0.01</v>
      </c>
      <c r="M57" s="71">
        <f>Πίνακας1[[#This Row],[ε2]] + Πίνακας1[[#This Row],[ε1]]</f>
        <v>0.02</v>
      </c>
      <c r="N57" s="1">
        <v>65.52</v>
      </c>
      <c r="O57" s="1">
        <v>62.07</v>
      </c>
      <c r="P57" s="1">
        <v>62.07</v>
      </c>
      <c r="Q57" s="1">
        <v>48.28</v>
      </c>
      <c r="R57" s="1">
        <v>62.07</v>
      </c>
      <c r="S57" s="1">
        <v>58.62</v>
      </c>
      <c r="T57" s="1">
        <v>62.07</v>
      </c>
      <c r="U57" s="1">
        <v>55.17</v>
      </c>
      <c r="V57" s="1">
        <v>62.07</v>
      </c>
      <c r="W57" s="1">
        <v>51.72</v>
      </c>
      <c r="X57" s="1">
        <v>62.07</v>
      </c>
      <c r="Y57" s="3">
        <v>58.62</v>
      </c>
      <c r="Z57" s="1">
        <v>34.479999999999997</v>
      </c>
      <c r="AA57" s="1">
        <v>20.69</v>
      </c>
      <c r="AB57" s="1">
        <v>20.69</v>
      </c>
      <c r="AC57" s="1">
        <v>48.28</v>
      </c>
      <c r="AD57" s="1">
        <v>24.14</v>
      </c>
      <c r="AE57" s="1">
        <v>17.239999999999998</v>
      </c>
      <c r="AF57" s="1">
        <v>31.03</v>
      </c>
      <c r="AG57" s="1">
        <v>24.14</v>
      </c>
      <c r="AH57" s="1">
        <v>31.03</v>
      </c>
      <c r="AI57" s="1">
        <v>31.03</v>
      </c>
      <c r="AJ57" s="1">
        <v>34.479999999999997</v>
      </c>
      <c r="AK57" s="3">
        <v>27.59</v>
      </c>
      <c r="AL57">
        <f t="shared" si="0"/>
        <v>59.195833333333347</v>
      </c>
      <c r="AM57">
        <f t="shared" si="1"/>
        <v>48.28</v>
      </c>
      <c r="AN57" s="4">
        <f t="shared" si="2"/>
        <v>65.52</v>
      </c>
      <c r="AO57">
        <f t="shared" si="3"/>
        <v>28.734999999999999</v>
      </c>
      <c r="AP57">
        <f t="shared" si="4"/>
        <v>17.239999999999998</v>
      </c>
      <c r="AQ57" s="168">
        <f t="shared" si="5"/>
        <v>48.28</v>
      </c>
      <c r="AR57" s="67">
        <f xml:space="preserve"> Πίνακας1[[#This Row],[Average Accuracy (Real Data)]] - Πίνακας1[[#This Row],[Average Accuracy (Synthetic Data)]]</f>
        <v>30.460833333333348</v>
      </c>
      <c r="AS57" s="68" t="str">
        <f t="shared" si="6"/>
        <v>LinearSVC (Synth)</v>
      </c>
    </row>
    <row r="58" spans="1:45" x14ac:dyDescent="0.25">
      <c r="A58" s="1">
        <v>127</v>
      </c>
      <c r="B58" s="1">
        <v>1</v>
      </c>
      <c r="C58" s="1">
        <v>4</v>
      </c>
      <c r="D58" s="1">
        <v>4</v>
      </c>
      <c r="E58" s="1">
        <v>1</v>
      </c>
      <c r="F58" s="1">
        <v>1</v>
      </c>
      <c r="G58" s="1" t="b">
        <v>1</v>
      </c>
      <c r="H58" s="1">
        <v>0.01</v>
      </c>
      <c r="I58" s="1" t="b">
        <v>1</v>
      </c>
      <c r="J58" s="1">
        <v>0.01</v>
      </c>
      <c r="K58" s="1" t="b">
        <v>1</v>
      </c>
      <c r="L58" s="10">
        <v>0.01</v>
      </c>
      <c r="M58" s="3">
        <f>Πίνακας1[[#This Row],[ε2]] + Πίνακας1[[#This Row],[ε1]]</f>
        <v>0.02</v>
      </c>
      <c r="N58" s="1">
        <v>65.52</v>
      </c>
      <c r="O58" s="1">
        <v>62.07</v>
      </c>
      <c r="P58" s="1">
        <v>62.07</v>
      </c>
      <c r="Q58" s="1">
        <v>48.28</v>
      </c>
      <c r="R58" s="1">
        <v>62.07</v>
      </c>
      <c r="S58" s="1">
        <v>58.62</v>
      </c>
      <c r="T58" s="1">
        <v>62.07</v>
      </c>
      <c r="U58" s="1">
        <v>55.17</v>
      </c>
      <c r="V58" s="1">
        <v>62.07</v>
      </c>
      <c r="W58" s="1">
        <v>51.72</v>
      </c>
      <c r="X58" s="1">
        <v>62.07</v>
      </c>
      <c r="Y58" s="3">
        <v>58.62</v>
      </c>
      <c r="Z58" s="1">
        <v>65.52</v>
      </c>
      <c r="AA58" s="1">
        <v>51.72</v>
      </c>
      <c r="AB58" s="1">
        <v>37.93</v>
      </c>
      <c r="AC58" s="1">
        <v>44.83</v>
      </c>
      <c r="AD58" s="1">
        <v>13.79</v>
      </c>
      <c r="AE58" s="1">
        <v>31.03</v>
      </c>
      <c r="AF58" s="1">
        <v>17.239999999999998</v>
      </c>
      <c r="AG58" s="1">
        <v>65.52</v>
      </c>
      <c r="AH58" s="1">
        <v>58.62</v>
      </c>
      <c r="AI58" s="1">
        <v>48.28</v>
      </c>
      <c r="AJ58" s="1">
        <v>58.62</v>
      </c>
      <c r="AK58" s="3">
        <v>27.59</v>
      </c>
      <c r="AL58">
        <f t="shared" si="0"/>
        <v>59.195833333333347</v>
      </c>
      <c r="AM58">
        <f t="shared" si="1"/>
        <v>48.28</v>
      </c>
      <c r="AN58" s="4">
        <f t="shared" si="2"/>
        <v>65.52</v>
      </c>
      <c r="AO58">
        <f t="shared" si="3"/>
        <v>43.39083333333334</v>
      </c>
      <c r="AP58">
        <f t="shared" si="4"/>
        <v>13.79</v>
      </c>
      <c r="AQ58" s="9">
        <f t="shared" si="5"/>
        <v>65.52</v>
      </c>
      <c r="AR58" s="12">
        <f xml:space="preserve"> Πίνακας1[[#This Row],[Average Accuracy (Real Data)]] - Πίνακας1[[#This Row],[Average Accuracy (Synthetic Data)]]</f>
        <v>15.805000000000007</v>
      </c>
      <c r="AS58" s="167" t="str">
        <f t="shared" si="6"/>
        <v>XGBClassifier (Synth)</v>
      </c>
    </row>
    <row r="59" spans="1:45" x14ac:dyDescent="0.25">
      <c r="A59" s="1">
        <v>23</v>
      </c>
      <c r="B59" s="1">
        <v>1</v>
      </c>
      <c r="C59" s="1">
        <v>3</v>
      </c>
      <c r="D59" s="1">
        <v>1</v>
      </c>
      <c r="E59" s="1">
        <v>1</v>
      </c>
      <c r="F59" s="1">
        <v>2</v>
      </c>
      <c r="G59" s="1" t="b">
        <v>1</v>
      </c>
      <c r="H59" s="1">
        <v>0.05</v>
      </c>
      <c r="I59" s="1" t="b">
        <v>1</v>
      </c>
      <c r="J59" s="1">
        <v>0.05</v>
      </c>
      <c r="K59" s="1" t="b">
        <v>1</v>
      </c>
      <c r="L59" s="10">
        <v>0.05</v>
      </c>
      <c r="M59" s="3">
        <f>Πίνακας1[[#This Row],[ε2]] + Πίνακας1[[#This Row],[ε1]]</f>
        <v>0.1</v>
      </c>
      <c r="N59" s="1">
        <v>65.52</v>
      </c>
      <c r="O59" s="1">
        <v>62.07</v>
      </c>
      <c r="P59" s="1">
        <v>62.07</v>
      </c>
      <c r="Q59" s="1">
        <v>48.28</v>
      </c>
      <c r="R59" s="1">
        <v>62.07</v>
      </c>
      <c r="S59" s="1">
        <v>58.62</v>
      </c>
      <c r="T59" s="1">
        <v>62.07</v>
      </c>
      <c r="U59" s="1">
        <v>55.17</v>
      </c>
      <c r="V59" s="1">
        <v>62.07</v>
      </c>
      <c r="W59" s="1">
        <v>51.72</v>
      </c>
      <c r="X59" s="1">
        <v>62.07</v>
      </c>
      <c r="Y59" s="3">
        <v>58.62</v>
      </c>
      <c r="Z59" s="1">
        <v>27.59</v>
      </c>
      <c r="AA59" s="1">
        <v>24.14</v>
      </c>
      <c r="AB59" s="1">
        <v>51.72</v>
      </c>
      <c r="AC59" s="1">
        <v>62.07</v>
      </c>
      <c r="AD59" s="1">
        <v>3.45</v>
      </c>
      <c r="AE59" s="1">
        <v>37.93</v>
      </c>
      <c r="AF59" s="1">
        <v>13.79</v>
      </c>
      <c r="AG59" s="1">
        <v>17.239999999999998</v>
      </c>
      <c r="AH59" s="1">
        <v>31.03</v>
      </c>
      <c r="AI59" s="1">
        <v>13.79</v>
      </c>
      <c r="AJ59" s="1">
        <v>10.34</v>
      </c>
      <c r="AK59" s="3">
        <v>3.45</v>
      </c>
      <c r="AL59">
        <f t="shared" si="0"/>
        <v>59.195833333333347</v>
      </c>
      <c r="AM59">
        <f t="shared" si="1"/>
        <v>48.28</v>
      </c>
      <c r="AN59" s="4">
        <f t="shared" si="2"/>
        <v>65.52</v>
      </c>
      <c r="AO59">
        <f t="shared" si="3"/>
        <v>24.71166666666667</v>
      </c>
      <c r="AP59">
        <f t="shared" si="4"/>
        <v>3.45</v>
      </c>
      <c r="AQ59" s="9">
        <f t="shared" si="5"/>
        <v>62.07</v>
      </c>
      <c r="AR59" s="12">
        <f xml:space="preserve"> Πίνακας1[[#This Row],[Average Accuracy (Real Data)]] - Πίνακας1[[#This Row],[Average Accuracy (Synthetic Data)]]</f>
        <v>34.484166666666681</v>
      </c>
      <c r="AS59" s="168" t="str">
        <f t="shared" si="6"/>
        <v>LinearSVC (Synth)</v>
      </c>
    </row>
    <row r="60" spans="1:45" x14ac:dyDescent="0.25">
      <c r="A60" s="1">
        <v>24</v>
      </c>
      <c r="B60" s="1">
        <v>1</v>
      </c>
      <c r="C60" s="1">
        <v>3</v>
      </c>
      <c r="D60" s="1">
        <v>1</v>
      </c>
      <c r="E60" s="1">
        <v>1</v>
      </c>
      <c r="F60" s="1">
        <v>2</v>
      </c>
      <c r="G60" s="1" t="b">
        <v>1</v>
      </c>
      <c r="H60" s="1">
        <v>0.1</v>
      </c>
      <c r="I60" s="1" t="b">
        <v>1</v>
      </c>
      <c r="J60" s="1">
        <v>0.1</v>
      </c>
      <c r="K60" s="1" t="b">
        <v>1</v>
      </c>
      <c r="L60" s="10">
        <v>0.1</v>
      </c>
      <c r="M60" s="3">
        <f>Πίνακας1[[#This Row],[ε2]] + Πίνακας1[[#This Row],[ε1]]</f>
        <v>0.2</v>
      </c>
      <c r="N60" s="1">
        <v>65.52</v>
      </c>
      <c r="O60" s="1">
        <v>62.07</v>
      </c>
      <c r="P60" s="1">
        <v>62.07</v>
      </c>
      <c r="Q60" s="1">
        <v>48.28</v>
      </c>
      <c r="R60" s="1">
        <v>62.07</v>
      </c>
      <c r="S60" s="1">
        <v>58.62</v>
      </c>
      <c r="T60" s="1">
        <v>62.07</v>
      </c>
      <c r="U60" s="1">
        <v>55.17</v>
      </c>
      <c r="V60" s="1">
        <v>62.07</v>
      </c>
      <c r="W60" s="1">
        <v>51.72</v>
      </c>
      <c r="X60" s="1">
        <v>62.07</v>
      </c>
      <c r="Y60" s="3">
        <v>58.62</v>
      </c>
      <c r="Z60" s="1">
        <v>6.9</v>
      </c>
      <c r="AA60" s="1">
        <v>6.9</v>
      </c>
      <c r="AB60" s="1">
        <v>17.239999999999998</v>
      </c>
      <c r="AC60" s="1">
        <v>10.34</v>
      </c>
      <c r="AD60" s="1">
        <v>13.79</v>
      </c>
      <c r="AE60" s="1">
        <v>34.479999999999997</v>
      </c>
      <c r="AF60" s="1">
        <v>37.93</v>
      </c>
      <c r="AG60" s="1">
        <v>48.28</v>
      </c>
      <c r="AH60" s="1">
        <v>10.34</v>
      </c>
      <c r="AI60" s="1">
        <v>41.38</v>
      </c>
      <c r="AJ60" s="1">
        <v>37.93</v>
      </c>
      <c r="AK60" s="3">
        <v>17.239999999999998</v>
      </c>
      <c r="AL60">
        <f t="shared" si="0"/>
        <v>59.195833333333347</v>
      </c>
      <c r="AM60">
        <f t="shared" si="1"/>
        <v>48.28</v>
      </c>
      <c r="AN60" s="4">
        <f t="shared" si="2"/>
        <v>65.52</v>
      </c>
      <c r="AO60">
        <f t="shared" si="3"/>
        <v>23.5625</v>
      </c>
      <c r="AP60">
        <f t="shared" si="4"/>
        <v>6.9</v>
      </c>
      <c r="AQ60" s="9">
        <f t="shared" si="5"/>
        <v>48.28</v>
      </c>
      <c r="AR60" s="12">
        <f xml:space="preserve"> Πίνακας1[[#This Row],[Average Accuracy (Real Data)]] - Πίνακας1[[#This Row],[Average Accuracy (Synthetic Data)]]</f>
        <v>35.633333333333347</v>
      </c>
      <c r="AS60" s="168" t="str">
        <f t="shared" si="6"/>
        <v>AdaBoostClassifier (Synth)</v>
      </c>
    </row>
    <row r="61" spans="1:45" x14ac:dyDescent="0.25">
      <c r="A61" s="10">
        <v>510</v>
      </c>
      <c r="B61" s="1">
        <v>1</v>
      </c>
      <c r="C61" s="1">
        <v>3</v>
      </c>
      <c r="D61" s="1">
        <v>1</v>
      </c>
      <c r="E61" s="1">
        <v>1</v>
      </c>
      <c r="F61" s="1">
        <v>2</v>
      </c>
      <c r="G61" s="1" t="b">
        <v>1</v>
      </c>
      <c r="H61" s="1">
        <v>0.2</v>
      </c>
      <c r="I61" s="1" t="b">
        <v>1</v>
      </c>
      <c r="J61" s="1">
        <v>0.1</v>
      </c>
      <c r="K61" s="1" t="b">
        <v>1</v>
      </c>
      <c r="L61" s="10">
        <v>0.1</v>
      </c>
      <c r="M61" s="71">
        <f>Πίνακας1[[#This Row],[ε2]] + Πίνακας1[[#This Row],[ε1]]</f>
        <v>0.2</v>
      </c>
      <c r="N61" s="1">
        <v>65.52</v>
      </c>
      <c r="O61" s="1">
        <v>62.07</v>
      </c>
      <c r="P61" s="1">
        <v>62.07</v>
      </c>
      <c r="Q61" s="1">
        <v>48.28</v>
      </c>
      <c r="R61" s="1">
        <v>62.07</v>
      </c>
      <c r="S61" s="1">
        <v>58.62</v>
      </c>
      <c r="T61" s="1">
        <v>62.07</v>
      </c>
      <c r="U61" s="1">
        <v>55.17</v>
      </c>
      <c r="V61" s="1">
        <v>62.07</v>
      </c>
      <c r="W61" s="1">
        <v>51.72</v>
      </c>
      <c r="X61" s="1">
        <v>62.07</v>
      </c>
      <c r="Y61" s="3">
        <v>58.62</v>
      </c>
      <c r="Z61" s="1">
        <v>37.93</v>
      </c>
      <c r="AA61" s="1">
        <v>31.03</v>
      </c>
      <c r="AB61" s="1">
        <v>20.69</v>
      </c>
      <c r="AC61" s="1">
        <v>13.79</v>
      </c>
      <c r="AD61" s="1">
        <v>13.79</v>
      </c>
      <c r="AE61" s="1">
        <v>44.83</v>
      </c>
      <c r="AF61" s="1">
        <v>48.28</v>
      </c>
      <c r="AG61" s="1">
        <v>34.479999999999997</v>
      </c>
      <c r="AH61" s="1">
        <v>41.38</v>
      </c>
      <c r="AI61" s="1">
        <v>55.17</v>
      </c>
      <c r="AJ61" s="1">
        <v>44.83</v>
      </c>
      <c r="AK61" s="3">
        <v>27.59</v>
      </c>
      <c r="AL61">
        <f t="shared" si="0"/>
        <v>59.195833333333347</v>
      </c>
      <c r="AM61">
        <f t="shared" si="1"/>
        <v>48.28</v>
      </c>
      <c r="AN61" s="4">
        <f t="shared" si="2"/>
        <v>65.52</v>
      </c>
      <c r="AO61">
        <f t="shared" si="3"/>
        <v>34.482499999999995</v>
      </c>
      <c r="AP61">
        <f t="shared" si="4"/>
        <v>13.79</v>
      </c>
      <c r="AQ61" s="168">
        <f t="shared" si="5"/>
        <v>55.17</v>
      </c>
      <c r="AR61" s="67">
        <f xml:space="preserve"> Πίνακας1[[#This Row],[Average Accuracy (Real Data)]] - Πίνακας1[[#This Row],[Average Accuracy (Synthetic Data)]]</f>
        <v>24.713333333333352</v>
      </c>
      <c r="AS61" s="68" t="str">
        <f t="shared" si="6"/>
        <v>GaussianNB (Synth)</v>
      </c>
    </row>
    <row r="62" spans="1:45" x14ac:dyDescent="0.25">
      <c r="A62" s="1">
        <v>597</v>
      </c>
      <c r="B62" s="1">
        <v>2</v>
      </c>
      <c r="C62" s="1">
        <v>4</v>
      </c>
      <c r="D62" s="1">
        <v>1</v>
      </c>
      <c r="E62" s="1">
        <v>1</v>
      </c>
      <c r="F62" s="1">
        <v>1</v>
      </c>
      <c r="G62" s="1" t="b">
        <v>1</v>
      </c>
      <c r="H62" s="1">
        <v>0.02</v>
      </c>
      <c r="I62" s="1" t="b">
        <v>1</v>
      </c>
      <c r="J62" s="1">
        <v>0.01</v>
      </c>
      <c r="K62" s="1" t="b">
        <v>1</v>
      </c>
      <c r="L62" s="10">
        <v>0.01</v>
      </c>
      <c r="M62" s="71">
        <f>Πίνακας1[[#This Row],[ε2]] + Πίνακας1[[#This Row],[ε1]]</f>
        <v>0.02</v>
      </c>
      <c r="N62" s="1">
        <v>58.64</v>
      </c>
      <c r="O62" s="1">
        <v>48.44</v>
      </c>
      <c r="P62" s="1">
        <v>54.76</v>
      </c>
      <c r="Q62" s="1">
        <v>48.44</v>
      </c>
      <c r="R62" s="1">
        <v>58.88</v>
      </c>
      <c r="S62" s="1">
        <v>54.12</v>
      </c>
      <c r="T62" s="1">
        <v>65.319999999999993</v>
      </c>
      <c r="U62" s="1">
        <v>47.52</v>
      </c>
      <c r="V62" s="1">
        <v>60.32</v>
      </c>
      <c r="W62" s="1">
        <v>48.52</v>
      </c>
      <c r="X62" s="1">
        <v>48.52</v>
      </c>
      <c r="Y62" s="3">
        <v>52.76</v>
      </c>
      <c r="Z62" s="1">
        <v>45.84</v>
      </c>
      <c r="AA62" s="1">
        <v>33.4</v>
      </c>
      <c r="AB62" s="1">
        <v>43.64</v>
      </c>
      <c r="AC62" s="1">
        <v>50.52</v>
      </c>
      <c r="AD62" s="1">
        <v>47.76</v>
      </c>
      <c r="AE62" s="1">
        <v>43.24</v>
      </c>
      <c r="AF62" s="1">
        <v>44.24</v>
      </c>
      <c r="AG62" s="1">
        <v>42.48</v>
      </c>
      <c r="AH62" s="1">
        <v>44.08</v>
      </c>
      <c r="AI62" s="1">
        <v>46.96</v>
      </c>
      <c r="AJ62" s="1">
        <v>49.24</v>
      </c>
      <c r="AK62" s="3">
        <v>47.52</v>
      </c>
      <c r="AL62">
        <f t="shared" si="0"/>
        <v>53.853333333333332</v>
      </c>
      <c r="AM62">
        <f t="shared" si="1"/>
        <v>47.52</v>
      </c>
      <c r="AN62" s="4">
        <f t="shared" si="2"/>
        <v>65.319999999999993</v>
      </c>
      <c r="AO62">
        <f t="shared" si="3"/>
        <v>44.91</v>
      </c>
      <c r="AP62">
        <f t="shared" si="4"/>
        <v>33.4</v>
      </c>
      <c r="AQ62" s="168">
        <f t="shared" si="5"/>
        <v>50.52</v>
      </c>
      <c r="AR62" s="67">
        <f xml:space="preserve"> Πίνακας1[[#This Row],[Average Accuracy (Real Data)]] - Πίνακας1[[#This Row],[Average Accuracy (Synthetic Data)]]</f>
        <v>8.9433333333333351</v>
      </c>
      <c r="AS62" s="68" t="str">
        <f t="shared" si="6"/>
        <v>LinearSVC (Synth)</v>
      </c>
    </row>
    <row r="63" spans="1:45" x14ac:dyDescent="0.25">
      <c r="A63" s="1">
        <v>170</v>
      </c>
      <c r="B63" s="1">
        <v>2</v>
      </c>
      <c r="C63" s="1">
        <v>4</v>
      </c>
      <c r="D63" s="1">
        <v>1</v>
      </c>
      <c r="E63" s="1">
        <v>1</v>
      </c>
      <c r="F63" s="1">
        <v>1</v>
      </c>
      <c r="G63" s="1" t="b">
        <v>1</v>
      </c>
      <c r="H63" s="1">
        <v>0.05</v>
      </c>
      <c r="I63" s="1" t="b">
        <v>1</v>
      </c>
      <c r="J63" s="1">
        <v>0.05</v>
      </c>
      <c r="K63" s="1" t="b">
        <v>1</v>
      </c>
      <c r="L63" s="10">
        <v>0.05</v>
      </c>
      <c r="M63" s="3">
        <f>Πίνακας1[[#This Row],[ε2]] + Πίνακας1[[#This Row],[ε1]]</f>
        <v>0.1</v>
      </c>
      <c r="N63" s="1">
        <v>58.64</v>
      </c>
      <c r="O63" s="1">
        <v>48.44</v>
      </c>
      <c r="P63" s="1">
        <v>54.76</v>
      </c>
      <c r="Q63" s="1">
        <v>48.44</v>
      </c>
      <c r="R63" s="1">
        <v>58.88</v>
      </c>
      <c r="S63" s="1">
        <v>54.12</v>
      </c>
      <c r="T63" s="1">
        <v>65.319999999999993</v>
      </c>
      <c r="U63" s="1">
        <v>47.52</v>
      </c>
      <c r="V63" s="1">
        <v>60.32</v>
      </c>
      <c r="W63" s="1">
        <v>48.52</v>
      </c>
      <c r="X63" s="1">
        <v>48.52</v>
      </c>
      <c r="Y63" s="3">
        <v>52.76</v>
      </c>
      <c r="Z63" s="1">
        <v>47.84</v>
      </c>
      <c r="AA63" s="1">
        <v>33.44</v>
      </c>
      <c r="AB63" s="1">
        <v>43.84</v>
      </c>
      <c r="AC63" s="1">
        <v>38.56</v>
      </c>
      <c r="AD63" s="1">
        <v>45.92</v>
      </c>
      <c r="AE63" s="1">
        <v>43.92</v>
      </c>
      <c r="AF63" s="1">
        <v>43.44</v>
      </c>
      <c r="AG63" s="1">
        <v>43.08</v>
      </c>
      <c r="AH63" s="1">
        <v>45.6</v>
      </c>
      <c r="AI63" s="1">
        <v>46.6</v>
      </c>
      <c r="AJ63" s="1">
        <v>48.24</v>
      </c>
      <c r="AK63" s="3">
        <v>46.64</v>
      </c>
      <c r="AL63">
        <f t="shared" si="0"/>
        <v>53.853333333333332</v>
      </c>
      <c r="AM63">
        <f t="shared" si="1"/>
        <v>47.52</v>
      </c>
      <c r="AN63" s="4">
        <f t="shared" si="2"/>
        <v>65.319999999999993</v>
      </c>
      <c r="AO63">
        <f t="shared" si="3"/>
        <v>43.926666666666677</v>
      </c>
      <c r="AP63">
        <f t="shared" si="4"/>
        <v>33.44</v>
      </c>
      <c r="AQ63" s="9">
        <f t="shared" si="5"/>
        <v>48.24</v>
      </c>
      <c r="AR63" s="12">
        <f xml:space="preserve"> Πίνακας1[[#This Row],[Average Accuracy (Real Data)]] - Πίνακας1[[#This Row],[Average Accuracy (Synthetic Data)]]</f>
        <v>9.9266666666666552</v>
      </c>
      <c r="AS63" s="168" t="str">
        <f t="shared" si="6"/>
        <v>LinearDiscriminantAnalysis (Synth)</v>
      </c>
    </row>
    <row r="64" spans="1:45" x14ac:dyDescent="0.25">
      <c r="A64" s="10">
        <v>604</v>
      </c>
      <c r="B64" s="1">
        <v>2</v>
      </c>
      <c r="C64" s="1">
        <v>10</v>
      </c>
      <c r="D64" s="1">
        <v>1</v>
      </c>
      <c r="E64" s="1">
        <v>1</v>
      </c>
      <c r="F64" s="1">
        <v>2</v>
      </c>
      <c r="G64" s="1" t="b">
        <v>1</v>
      </c>
      <c r="H64" s="1">
        <v>0.02</v>
      </c>
      <c r="I64" s="1" t="b">
        <v>1</v>
      </c>
      <c r="J64" s="1">
        <v>0.01</v>
      </c>
      <c r="K64" s="1" t="b">
        <v>1</v>
      </c>
      <c r="L64" s="10">
        <v>0.01</v>
      </c>
      <c r="M64" s="71">
        <f>Πίνακας1[[#This Row],[ε2]] + Πίνακας1[[#This Row],[ε1]]</f>
        <v>0.02</v>
      </c>
      <c r="N64" s="1">
        <v>58.64</v>
      </c>
      <c r="O64" s="1">
        <v>48.44</v>
      </c>
      <c r="P64" s="1">
        <v>54.76</v>
      </c>
      <c r="Q64" s="1">
        <v>48.44</v>
      </c>
      <c r="R64" s="1">
        <v>58.88</v>
      </c>
      <c r="S64" s="1">
        <v>54.12</v>
      </c>
      <c r="T64" s="1">
        <v>65.319999999999993</v>
      </c>
      <c r="U64" s="1">
        <v>47.52</v>
      </c>
      <c r="V64" s="1">
        <v>60.32</v>
      </c>
      <c r="W64" s="1">
        <v>48.52</v>
      </c>
      <c r="X64" s="1">
        <v>48.52</v>
      </c>
      <c r="Y64" s="3">
        <v>52.76</v>
      </c>
      <c r="Z64" s="1">
        <v>39.56</v>
      </c>
      <c r="AA64" s="1">
        <v>16.079999999999998</v>
      </c>
      <c r="AB64" s="1">
        <v>29.24</v>
      </c>
      <c r="AC64" s="1">
        <v>10.36</v>
      </c>
      <c r="AD64" s="1">
        <v>37.32</v>
      </c>
      <c r="AE64" s="1">
        <v>28.52</v>
      </c>
      <c r="AF64" s="1">
        <v>39.04</v>
      </c>
      <c r="AG64" s="1">
        <v>39.68</v>
      </c>
      <c r="AH64" s="1">
        <v>35</v>
      </c>
      <c r="AI64" s="1">
        <v>45.52</v>
      </c>
      <c r="AJ64" s="1">
        <v>45.48</v>
      </c>
      <c r="AK64" s="3">
        <v>44.08</v>
      </c>
      <c r="AL64">
        <f t="shared" si="0"/>
        <v>53.853333333333332</v>
      </c>
      <c r="AM64">
        <f t="shared" si="1"/>
        <v>47.52</v>
      </c>
      <c r="AN64" s="4">
        <f t="shared" si="2"/>
        <v>65.319999999999993</v>
      </c>
      <c r="AO64">
        <f t="shared" si="3"/>
        <v>34.156666666666666</v>
      </c>
      <c r="AP64">
        <f t="shared" si="4"/>
        <v>10.36</v>
      </c>
      <c r="AQ64" s="168">
        <f t="shared" si="5"/>
        <v>45.52</v>
      </c>
      <c r="AR64" s="67">
        <f xml:space="preserve"> Πίνακας1[[#This Row],[Average Accuracy (Real Data)]] - Πίνακας1[[#This Row],[Average Accuracy (Synthetic Data)]]</f>
        <v>19.696666666666665</v>
      </c>
      <c r="AS64" s="68" t="str">
        <f t="shared" si="6"/>
        <v>GaussianNB (Synth)</v>
      </c>
    </row>
    <row r="65" spans="1:45" x14ac:dyDescent="0.25">
      <c r="A65" s="1">
        <v>191</v>
      </c>
      <c r="B65" s="1">
        <v>2</v>
      </c>
      <c r="C65" s="1">
        <v>4</v>
      </c>
      <c r="D65" s="1">
        <v>1</v>
      </c>
      <c r="E65" s="1">
        <v>1</v>
      </c>
      <c r="F65" s="1">
        <v>2</v>
      </c>
      <c r="G65" s="1" t="b">
        <v>1</v>
      </c>
      <c r="H65" s="1">
        <v>0.05</v>
      </c>
      <c r="I65" s="1" t="b">
        <v>1</v>
      </c>
      <c r="J65" s="1">
        <v>0.05</v>
      </c>
      <c r="K65" s="1" t="b">
        <v>1</v>
      </c>
      <c r="L65" s="10">
        <v>0.05</v>
      </c>
      <c r="M65" s="3">
        <f>Πίνακας1[[#This Row],[ε2]] + Πίνακας1[[#This Row],[ε1]]</f>
        <v>0.1</v>
      </c>
      <c r="N65" s="1">
        <v>58.64</v>
      </c>
      <c r="O65" s="1">
        <v>48.44</v>
      </c>
      <c r="P65" s="1">
        <v>54.76</v>
      </c>
      <c r="Q65" s="1">
        <v>48.44</v>
      </c>
      <c r="R65" s="1">
        <v>58.88</v>
      </c>
      <c r="S65" s="1">
        <v>54.12</v>
      </c>
      <c r="T65" s="1">
        <v>65.319999999999993</v>
      </c>
      <c r="U65" s="1">
        <v>47.52</v>
      </c>
      <c r="V65" s="1">
        <v>60.32</v>
      </c>
      <c r="W65" s="1">
        <v>48.52</v>
      </c>
      <c r="X65" s="1">
        <v>48.52</v>
      </c>
      <c r="Y65" s="3">
        <v>52.76</v>
      </c>
      <c r="Z65" s="1">
        <v>50.04</v>
      </c>
      <c r="AA65" s="1">
        <v>32.08</v>
      </c>
      <c r="AB65" s="1">
        <v>44.72</v>
      </c>
      <c r="AC65" s="1">
        <v>23.84</v>
      </c>
      <c r="AD65" s="1">
        <v>49.8</v>
      </c>
      <c r="AE65" s="1">
        <v>45.76</v>
      </c>
      <c r="AF65" s="1">
        <v>49.64</v>
      </c>
      <c r="AG65" s="1">
        <v>47.64</v>
      </c>
      <c r="AH65" s="1">
        <v>49.48</v>
      </c>
      <c r="AI65" s="1">
        <v>48.64</v>
      </c>
      <c r="AJ65" s="1">
        <v>48.88</v>
      </c>
      <c r="AK65" s="3">
        <v>51.24</v>
      </c>
      <c r="AL65">
        <f t="shared" si="0"/>
        <v>53.853333333333332</v>
      </c>
      <c r="AM65">
        <f t="shared" si="1"/>
        <v>47.52</v>
      </c>
      <c r="AN65" s="4">
        <f t="shared" si="2"/>
        <v>65.319999999999993</v>
      </c>
      <c r="AO65">
        <f t="shared" si="3"/>
        <v>45.146666666666668</v>
      </c>
      <c r="AP65">
        <f t="shared" si="4"/>
        <v>23.84</v>
      </c>
      <c r="AQ65" s="9">
        <f t="shared" si="5"/>
        <v>51.24</v>
      </c>
      <c r="AR65" s="12">
        <f xml:space="preserve"> Πίνακας1[[#This Row],[Average Accuracy (Real Data)]] - Πίνακας1[[#This Row],[Average Accuracy (Synthetic Data)]]</f>
        <v>8.7066666666666634</v>
      </c>
      <c r="AS65" s="168" t="str">
        <f t="shared" si="6"/>
        <v>QuadraticDiscriminantAnalysis (Synth)</v>
      </c>
    </row>
    <row r="66" spans="1:45" x14ac:dyDescent="0.25">
      <c r="A66" s="1">
        <v>171</v>
      </c>
      <c r="B66" s="1">
        <v>2</v>
      </c>
      <c r="C66" s="1">
        <v>4</v>
      </c>
      <c r="D66" s="1">
        <v>1</v>
      </c>
      <c r="E66" s="1">
        <v>1</v>
      </c>
      <c r="F66" s="1">
        <v>1</v>
      </c>
      <c r="G66" s="1" t="b">
        <v>1</v>
      </c>
      <c r="H66" s="1">
        <v>0.1</v>
      </c>
      <c r="I66" s="1" t="b">
        <v>1</v>
      </c>
      <c r="J66" s="1">
        <v>0.1</v>
      </c>
      <c r="K66" s="1" t="b">
        <v>1</v>
      </c>
      <c r="L66" s="10">
        <v>0.1</v>
      </c>
      <c r="M66" s="3">
        <f>Πίνακας1[[#This Row],[ε2]] + Πίνακας1[[#This Row],[ε1]]</f>
        <v>0.2</v>
      </c>
      <c r="N66" s="1">
        <v>58.64</v>
      </c>
      <c r="O66" s="1">
        <v>48.44</v>
      </c>
      <c r="P66" s="1">
        <v>54.76</v>
      </c>
      <c r="Q66" s="1">
        <v>48.44</v>
      </c>
      <c r="R66" s="1">
        <v>58.88</v>
      </c>
      <c r="S66" s="1">
        <v>54.12</v>
      </c>
      <c r="T66" s="1">
        <v>65.319999999999993</v>
      </c>
      <c r="U66" s="1">
        <v>47.52</v>
      </c>
      <c r="V66" s="1">
        <v>60.32</v>
      </c>
      <c r="W66" s="1">
        <v>48.52</v>
      </c>
      <c r="X66" s="1">
        <v>48.52</v>
      </c>
      <c r="Y66" s="3">
        <v>52.76</v>
      </c>
      <c r="Z66" s="1">
        <v>48.08</v>
      </c>
      <c r="AA66" s="1">
        <v>39.72</v>
      </c>
      <c r="AB66" s="1">
        <v>45.48</v>
      </c>
      <c r="AC66" s="1">
        <v>49.4</v>
      </c>
      <c r="AD66" s="1">
        <v>46.24</v>
      </c>
      <c r="AE66" s="1">
        <v>45.24</v>
      </c>
      <c r="AF66" s="1">
        <v>48.84</v>
      </c>
      <c r="AG66" s="1">
        <v>35.04</v>
      </c>
      <c r="AH66" s="1">
        <v>48.52</v>
      </c>
      <c r="AI66" s="1">
        <v>49.32</v>
      </c>
      <c r="AJ66" s="1">
        <v>49.72</v>
      </c>
      <c r="AK66" s="3">
        <v>49.08</v>
      </c>
      <c r="AL66">
        <f t="shared" ref="AL66:AL129" si="7" xml:space="preserve"> AVERAGE(N66:Y66)</f>
        <v>53.853333333333332</v>
      </c>
      <c r="AM66">
        <f t="shared" ref="AM66:AM129" si="8" xml:space="preserve"> MIN(N66:Y66)</f>
        <v>47.52</v>
      </c>
      <c r="AN66" s="4">
        <f t="shared" ref="AN66:AN129" si="9" xml:space="preserve"> MAX(N66:Y66)</f>
        <v>65.319999999999993</v>
      </c>
      <c r="AO66">
        <f t="shared" ref="AO66:AO129" si="10" xml:space="preserve"> AVERAGE(Z66:AK66)</f>
        <v>46.223333333333336</v>
      </c>
      <c r="AP66">
        <f t="shared" ref="AP66:AP129" si="11" xml:space="preserve"> MIN(Z66:AK66)</f>
        <v>35.04</v>
      </c>
      <c r="AQ66" s="9">
        <f t="shared" ref="AQ66:AQ129" si="12" xml:space="preserve"> MAX(Z66:AK66)</f>
        <v>49.72</v>
      </c>
      <c r="AR66" s="12">
        <f xml:space="preserve"> Πίνακας1[[#This Row],[Average Accuracy (Real Data)]] - Πίνακας1[[#This Row],[Average Accuracy (Synthetic Data)]]</f>
        <v>7.6299999999999955</v>
      </c>
      <c r="AS66" s="168" t="str">
        <f t="shared" ref="AS66:AS129" si="13">INDEX($Z$1:$AK$1,0,MATCH(AQ66,Z66:AK66,0))</f>
        <v>LinearDiscriminantAnalysis (Synth)</v>
      </c>
    </row>
    <row r="67" spans="1:45" x14ac:dyDescent="0.25">
      <c r="A67" s="1">
        <v>192</v>
      </c>
      <c r="B67" s="1">
        <v>2</v>
      </c>
      <c r="C67" s="1">
        <v>4</v>
      </c>
      <c r="D67" s="1">
        <v>1</v>
      </c>
      <c r="E67" s="1">
        <v>1</v>
      </c>
      <c r="F67" s="1">
        <v>2</v>
      </c>
      <c r="G67" s="1" t="b">
        <v>1</v>
      </c>
      <c r="H67" s="1">
        <v>0.1</v>
      </c>
      <c r="I67" s="1" t="b">
        <v>1</v>
      </c>
      <c r="J67" s="1">
        <v>0.1</v>
      </c>
      <c r="K67" s="1" t="b">
        <v>1</v>
      </c>
      <c r="L67" s="10">
        <v>0.1</v>
      </c>
      <c r="M67" s="3">
        <f>Πίνακας1[[#This Row],[ε2]] + Πίνακας1[[#This Row],[ε1]]</f>
        <v>0.2</v>
      </c>
      <c r="N67" s="1">
        <v>58.64</v>
      </c>
      <c r="O67" s="1">
        <v>48.44</v>
      </c>
      <c r="P67" s="1">
        <v>54.76</v>
      </c>
      <c r="Q67" s="1">
        <v>48.44</v>
      </c>
      <c r="R67" s="1">
        <v>58.88</v>
      </c>
      <c r="S67" s="1">
        <v>54.12</v>
      </c>
      <c r="T67" s="1">
        <v>65.319999999999993</v>
      </c>
      <c r="U67" s="1">
        <v>47.52</v>
      </c>
      <c r="V67" s="1">
        <v>60.32</v>
      </c>
      <c r="W67" s="1">
        <v>48.52</v>
      </c>
      <c r="X67" s="1">
        <v>48.52</v>
      </c>
      <c r="Y67" s="3">
        <v>52.76</v>
      </c>
      <c r="Z67" s="1">
        <v>50.52</v>
      </c>
      <c r="AA67" s="1">
        <v>31.4</v>
      </c>
      <c r="AB67" s="1">
        <v>42.28</v>
      </c>
      <c r="AC67" s="1">
        <v>23.52</v>
      </c>
      <c r="AD67" s="1">
        <v>48.92</v>
      </c>
      <c r="AE67" s="1">
        <v>43.44</v>
      </c>
      <c r="AF67" s="1">
        <v>49.96</v>
      </c>
      <c r="AG67" s="1">
        <v>47.64</v>
      </c>
      <c r="AH67" s="1">
        <v>48.68</v>
      </c>
      <c r="AI67" s="1">
        <v>48.2</v>
      </c>
      <c r="AJ67" s="1">
        <v>47.64</v>
      </c>
      <c r="AK67" s="3">
        <v>50.44</v>
      </c>
      <c r="AL67">
        <f t="shared" si="7"/>
        <v>53.853333333333332</v>
      </c>
      <c r="AM67">
        <f t="shared" si="8"/>
        <v>47.52</v>
      </c>
      <c r="AN67" s="4">
        <f t="shared" si="9"/>
        <v>65.319999999999993</v>
      </c>
      <c r="AO67">
        <f t="shared" si="10"/>
        <v>44.386666666666656</v>
      </c>
      <c r="AP67">
        <f t="shared" si="11"/>
        <v>23.52</v>
      </c>
      <c r="AQ67" s="9">
        <f t="shared" si="12"/>
        <v>50.52</v>
      </c>
      <c r="AR67" s="12">
        <f xml:space="preserve"> Πίνακας1[[#This Row],[Average Accuracy (Real Data)]] - Πίνακας1[[#This Row],[Average Accuracy (Synthetic Data)]]</f>
        <v>9.4666666666666757</v>
      </c>
      <c r="AS67" s="168" t="str">
        <f t="shared" si="13"/>
        <v>XGBClassifier (Synth)</v>
      </c>
    </row>
    <row r="68" spans="1:45" x14ac:dyDescent="0.25">
      <c r="A68" s="10">
        <v>530</v>
      </c>
      <c r="B68" s="1">
        <v>2</v>
      </c>
      <c r="C68" s="1">
        <v>4</v>
      </c>
      <c r="D68" s="1">
        <v>1</v>
      </c>
      <c r="E68" s="1">
        <v>1</v>
      </c>
      <c r="F68" s="1">
        <v>1</v>
      </c>
      <c r="G68" s="1" t="b">
        <v>1</v>
      </c>
      <c r="H68" s="1">
        <v>0.2</v>
      </c>
      <c r="I68" s="1" t="b">
        <v>1</v>
      </c>
      <c r="J68" s="1">
        <v>0.1</v>
      </c>
      <c r="K68" s="1" t="b">
        <v>1</v>
      </c>
      <c r="L68" s="10">
        <v>0.1</v>
      </c>
      <c r="M68" s="71">
        <f>Πίνακας1[[#This Row],[ε2]] + Πίνακας1[[#This Row],[ε1]]</f>
        <v>0.2</v>
      </c>
      <c r="N68" s="1">
        <v>58.64</v>
      </c>
      <c r="O68" s="1">
        <v>48.44</v>
      </c>
      <c r="P68" s="1">
        <v>54.76</v>
      </c>
      <c r="Q68" s="1">
        <v>48.44</v>
      </c>
      <c r="R68" s="1">
        <v>58.88</v>
      </c>
      <c r="S68" s="1">
        <v>54.12</v>
      </c>
      <c r="T68" s="1">
        <v>65.319999999999993</v>
      </c>
      <c r="U68" s="1">
        <v>47.52</v>
      </c>
      <c r="V68" s="1">
        <v>60.32</v>
      </c>
      <c r="W68" s="1">
        <v>48.52</v>
      </c>
      <c r="X68" s="1">
        <v>48.52</v>
      </c>
      <c r="Y68" s="3">
        <v>52.76</v>
      </c>
      <c r="Z68" s="1">
        <v>49.64</v>
      </c>
      <c r="AA68" s="1">
        <v>38.28</v>
      </c>
      <c r="AB68" s="1">
        <v>47.68</v>
      </c>
      <c r="AC68" s="1">
        <v>41.44</v>
      </c>
      <c r="AD68" s="1">
        <v>47.04</v>
      </c>
      <c r="AE68" s="1">
        <v>47.8</v>
      </c>
      <c r="AF68" s="1">
        <v>48.48</v>
      </c>
      <c r="AG68" s="1">
        <v>49.84</v>
      </c>
      <c r="AH68" s="1">
        <v>48.32</v>
      </c>
      <c r="AI68" s="1">
        <v>50.76</v>
      </c>
      <c r="AJ68" s="1">
        <v>50.72</v>
      </c>
      <c r="AK68" s="3">
        <v>50.36</v>
      </c>
      <c r="AL68">
        <f t="shared" si="7"/>
        <v>53.853333333333332</v>
      </c>
      <c r="AM68">
        <f t="shared" si="8"/>
        <v>47.52</v>
      </c>
      <c r="AN68" s="4">
        <f t="shared" si="9"/>
        <v>65.319999999999993</v>
      </c>
      <c r="AO68">
        <f t="shared" si="10"/>
        <v>47.53</v>
      </c>
      <c r="AP68">
        <f t="shared" si="11"/>
        <v>38.28</v>
      </c>
      <c r="AQ68" s="168">
        <f t="shared" si="12"/>
        <v>50.76</v>
      </c>
      <c r="AR68" s="67">
        <f xml:space="preserve"> Πίνακας1[[#This Row],[Average Accuracy (Real Data)]] - Πίνακας1[[#This Row],[Average Accuracy (Synthetic Data)]]</f>
        <v>6.3233333333333306</v>
      </c>
      <c r="AS68" s="68" t="str">
        <f t="shared" si="13"/>
        <v>GaussianNB (Synth)</v>
      </c>
    </row>
    <row r="69" spans="1:45" x14ac:dyDescent="0.25">
      <c r="A69" s="1">
        <v>535</v>
      </c>
      <c r="B69" s="1">
        <v>2</v>
      </c>
      <c r="C69" s="1">
        <v>10</v>
      </c>
      <c r="D69" s="1">
        <v>1</v>
      </c>
      <c r="E69" s="1">
        <v>1</v>
      </c>
      <c r="F69" s="1">
        <v>2</v>
      </c>
      <c r="G69" s="1" t="b">
        <v>1</v>
      </c>
      <c r="H69" s="1">
        <v>0.2</v>
      </c>
      <c r="I69" s="1" t="b">
        <v>1</v>
      </c>
      <c r="J69" s="1">
        <v>0.1</v>
      </c>
      <c r="K69" s="1" t="b">
        <v>1</v>
      </c>
      <c r="L69" s="10">
        <v>0.1</v>
      </c>
      <c r="M69" s="71">
        <f>Πίνακας1[[#This Row],[ε2]] + Πίνακας1[[#This Row],[ε1]]</f>
        <v>0.2</v>
      </c>
      <c r="N69" s="1">
        <v>58.64</v>
      </c>
      <c r="O69" s="1">
        <v>48.44</v>
      </c>
      <c r="P69" s="1">
        <v>54.76</v>
      </c>
      <c r="Q69" s="1">
        <v>48.44</v>
      </c>
      <c r="R69" s="1">
        <v>58.88</v>
      </c>
      <c r="S69" s="1">
        <v>54.12</v>
      </c>
      <c r="T69" s="1">
        <v>65.319999999999993</v>
      </c>
      <c r="U69" s="1">
        <v>47.52</v>
      </c>
      <c r="V69" s="1">
        <v>60.32</v>
      </c>
      <c r="W69" s="1">
        <v>48.52</v>
      </c>
      <c r="X69" s="1">
        <v>48.52</v>
      </c>
      <c r="Y69" s="3">
        <v>52.76</v>
      </c>
      <c r="Z69" s="1">
        <v>48.84</v>
      </c>
      <c r="AA69" s="1">
        <v>22.88</v>
      </c>
      <c r="AB69" s="1">
        <v>41.64</v>
      </c>
      <c r="AC69" s="1">
        <v>30.8</v>
      </c>
      <c r="AD69" s="1">
        <v>48.6</v>
      </c>
      <c r="AE69" s="1">
        <v>41</v>
      </c>
      <c r="AF69" s="1">
        <v>47.92</v>
      </c>
      <c r="AG69" s="1">
        <v>47.56</v>
      </c>
      <c r="AH69" s="1">
        <v>50.04</v>
      </c>
      <c r="AI69" s="1">
        <v>46.88</v>
      </c>
      <c r="AJ69" s="1">
        <v>47.12</v>
      </c>
      <c r="AK69" s="3">
        <v>48.96</v>
      </c>
      <c r="AL69">
        <f t="shared" si="7"/>
        <v>53.853333333333332</v>
      </c>
      <c r="AM69">
        <f t="shared" si="8"/>
        <v>47.52</v>
      </c>
      <c r="AN69" s="4">
        <f t="shared" si="9"/>
        <v>65.319999999999993</v>
      </c>
      <c r="AO69">
        <f t="shared" si="10"/>
        <v>43.52</v>
      </c>
      <c r="AP69">
        <f t="shared" si="11"/>
        <v>22.88</v>
      </c>
      <c r="AQ69" s="168">
        <f t="shared" si="12"/>
        <v>50.04</v>
      </c>
      <c r="AR69" s="67">
        <f xml:space="preserve"> Πίνακας1[[#This Row],[Average Accuracy (Real Data)]] - Πίνακας1[[#This Row],[Average Accuracy (Synthetic Data)]]</f>
        <v>10.333333333333329</v>
      </c>
      <c r="AS69" s="68" t="str">
        <f t="shared" si="13"/>
        <v>GradientBoostingClassifier (Synth)</v>
      </c>
    </row>
    <row r="70" spans="1:45" x14ac:dyDescent="0.25">
      <c r="A70" s="1">
        <v>623</v>
      </c>
      <c r="B70" s="1">
        <v>3</v>
      </c>
      <c r="C70" s="1">
        <v>4</v>
      </c>
      <c r="D70" s="1">
        <v>1</v>
      </c>
      <c r="E70" s="1">
        <v>1</v>
      </c>
      <c r="F70" s="1">
        <v>1</v>
      </c>
      <c r="G70" s="1" t="b">
        <v>1</v>
      </c>
      <c r="H70" s="1">
        <v>0.02</v>
      </c>
      <c r="I70" s="1" t="b">
        <v>1</v>
      </c>
      <c r="J70" s="1">
        <v>0.01</v>
      </c>
      <c r="K70" s="1" t="b">
        <v>1</v>
      </c>
      <c r="L70" s="10">
        <v>0.01</v>
      </c>
      <c r="M70" s="71">
        <f>Πίνακας1[[#This Row],[ε2]] + Πίνακας1[[#This Row],[ε1]]</f>
        <v>0.02</v>
      </c>
      <c r="N70" s="1">
        <v>85.58</v>
      </c>
      <c r="O70" s="1">
        <v>79.930000000000007</v>
      </c>
      <c r="P70" s="1">
        <v>82.27</v>
      </c>
      <c r="Q70" s="1">
        <v>80.900000000000006</v>
      </c>
      <c r="R70" s="1">
        <v>76.38</v>
      </c>
      <c r="S70" s="1">
        <v>82.92</v>
      </c>
      <c r="T70" s="1">
        <v>79.7</v>
      </c>
      <c r="U70" s="1">
        <v>85.2</v>
      </c>
      <c r="V70" s="1">
        <v>85.57</v>
      </c>
      <c r="W70" s="1">
        <v>79.540000000000006</v>
      </c>
      <c r="X70" s="1">
        <v>82.76</v>
      </c>
      <c r="Y70" s="3">
        <v>81.41</v>
      </c>
      <c r="Z70" s="1">
        <v>75.040000000000006</v>
      </c>
      <c r="AA70" s="1">
        <v>59.78</v>
      </c>
      <c r="AB70" s="1">
        <v>70.930000000000007</v>
      </c>
      <c r="AC70" s="1">
        <v>29.57</v>
      </c>
      <c r="AD70" s="1">
        <v>76.38</v>
      </c>
      <c r="AE70" s="1">
        <v>65.459999999999994</v>
      </c>
      <c r="AF70" s="1">
        <v>69.03</v>
      </c>
      <c r="AG70" s="1">
        <v>74.849999999999994</v>
      </c>
      <c r="AH70" s="1">
        <v>74.930000000000007</v>
      </c>
      <c r="AI70" s="1">
        <v>76.900000000000006</v>
      </c>
      <c r="AJ70" s="1">
        <v>76.38</v>
      </c>
      <c r="AK70" s="3">
        <v>76.52</v>
      </c>
      <c r="AL70">
        <f t="shared" si="7"/>
        <v>81.846666666666664</v>
      </c>
      <c r="AM70">
        <f t="shared" si="8"/>
        <v>76.38</v>
      </c>
      <c r="AN70" s="4">
        <f t="shared" si="9"/>
        <v>85.58</v>
      </c>
      <c r="AO70">
        <f t="shared" si="10"/>
        <v>68.814166666666665</v>
      </c>
      <c r="AP70">
        <f t="shared" si="11"/>
        <v>29.57</v>
      </c>
      <c r="AQ70" s="168">
        <f t="shared" si="12"/>
        <v>76.900000000000006</v>
      </c>
      <c r="AR70" s="67">
        <f xml:space="preserve"> Πίνακας1[[#This Row],[Average Accuracy (Real Data)]] - Πίνακας1[[#This Row],[Average Accuracy (Synthetic Data)]]</f>
        <v>13.032499999999999</v>
      </c>
      <c r="AS70" s="68" t="str">
        <f t="shared" si="13"/>
        <v>GaussianNB (Synth)</v>
      </c>
    </row>
    <row r="71" spans="1:45" x14ac:dyDescent="0.25">
      <c r="A71" s="1">
        <v>338</v>
      </c>
      <c r="B71" s="1">
        <v>3</v>
      </c>
      <c r="C71" s="1">
        <v>4</v>
      </c>
      <c r="D71" s="1">
        <v>1</v>
      </c>
      <c r="E71" s="1">
        <v>1</v>
      </c>
      <c r="F71" s="1">
        <v>1</v>
      </c>
      <c r="G71" s="1" t="b">
        <v>1</v>
      </c>
      <c r="H71" s="1">
        <v>0.05</v>
      </c>
      <c r="I71" s="1" t="b">
        <v>1</v>
      </c>
      <c r="J71" s="1">
        <v>0.05</v>
      </c>
      <c r="K71" s="1" t="b">
        <v>1</v>
      </c>
      <c r="L71" s="10">
        <v>0.05</v>
      </c>
      <c r="M71" s="3">
        <f>Πίνακας1[[#This Row],[ε2]] + Πίνακας1[[#This Row],[ε1]]</f>
        <v>0.1</v>
      </c>
      <c r="N71" s="1">
        <v>85.58</v>
      </c>
      <c r="O71" s="1">
        <v>79.930000000000007</v>
      </c>
      <c r="P71" s="1">
        <v>82.27</v>
      </c>
      <c r="Q71" s="1">
        <v>80.900000000000006</v>
      </c>
      <c r="R71" s="1">
        <v>76.38</v>
      </c>
      <c r="S71" s="1">
        <v>82.92</v>
      </c>
      <c r="T71" s="1">
        <v>79.7</v>
      </c>
      <c r="U71" s="1">
        <v>85.2</v>
      </c>
      <c r="V71" s="1">
        <v>85.57</v>
      </c>
      <c r="W71" s="1">
        <v>79.540000000000006</v>
      </c>
      <c r="X71" s="1">
        <v>82.76</v>
      </c>
      <c r="Y71" s="3">
        <v>81.41</v>
      </c>
      <c r="Z71" s="1">
        <v>75.709999999999994</v>
      </c>
      <c r="AA71" s="1">
        <v>60.91</v>
      </c>
      <c r="AB71" s="1">
        <v>71.37</v>
      </c>
      <c r="AC71" s="1">
        <v>79.739999999999995</v>
      </c>
      <c r="AD71" s="1">
        <v>76.38</v>
      </c>
      <c r="AE71" s="1">
        <v>68.89</v>
      </c>
      <c r="AF71" s="1">
        <v>76.040000000000006</v>
      </c>
      <c r="AG71" s="1">
        <v>76.3</v>
      </c>
      <c r="AH71" s="1">
        <v>75.78</v>
      </c>
      <c r="AI71" s="1">
        <v>76.89</v>
      </c>
      <c r="AJ71" s="1">
        <v>76.38</v>
      </c>
      <c r="AK71" s="3">
        <v>75.33</v>
      </c>
      <c r="AL71">
        <f t="shared" si="7"/>
        <v>81.846666666666664</v>
      </c>
      <c r="AM71">
        <f t="shared" si="8"/>
        <v>76.38</v>
      </c>
      <c r="AN71" s="4">
        <f t="shared" si="9"/>
        <v>85.58</v>
      </c>
      <c r="AO71">
        <f t="shared" si="10"/>
        <v>74.143333333333331</v>
      </c>
      <c r="AP71">
        <f t="shared" si="11"/>
        <v>60.91</v>
      </c>
      <c r="AQ71" s="9">
        <f t="shared" si="12"/>
        <v>79.739999999999995</v>
      </c>
      <c r="AR71" s="12">
        <f xml:space="preserve"> Πίνακας1[[#This Row],[Average Accuracy (Real Data)]] - Πίνακας1[[#This Row],[Average Accuracy (Synthetic Data)]]</f>
        <v>7.7033333333333331</v>
      </c>
      <c r="AS71" s="168" t="str">
        <f t="shared" si="13"/>
        <v>LinearSVC (Synth)</v>
      </c>
    </row>
    <row r="72" spans="1:45" x14ac:dyDescent="0.25">
      <c r="A72" s="1">
        <v>557</v>
      </c>
      <c r="B72" s="1">
        <v>3</v>
      </c>
      <c r="C72" s="1">
        <v>4</v>
      </c>
      <c r="D72" s="1">
        <v>1</v>
      </c>
      <c r="E72" s="1">
        <v>1</v>
      </c>
      <c r="F72" s="1">
        <v>2</v>
      </c>
      <c r="G72" s="1" t="b">
        <v>1</v>
      </c>
      <c r="H72" s="1">
        <v>0.02</v>
      </c>
      <c r="I72" s="1" t="b">
        <v>1</v>
      </c>
      <c r="J72" s="1">
        <v>0.01</v>
      </c>
      <c r="K72" s="1" t="b">
        <v>1</v>
      </c>
      <c r="L72" s="10">
        <v>0.01</v>
      </c>
      <c r="M72" s="71">
        <f>Πίνακας1[[#This Row],[ε2]] + Πίνακας1[[#This Row],[ε1]]</f>
        <v>0.02</v>
      </c>
      <c r="N72" s="1">
        <v>85.58</v>
      </c>
      <c r="O72" s="1">
        <v>79.930000000000007</v>
      </c>
      <c r="P72" s="1">
        <v>82.27</v>
      </c>
      <c r="Q72" s="1">
        <v>80.900000000000006</v>
      </c>
      <c r="R72" s="1">
        <v>76.38</v>
      </c>
      <c r="S72" s="1">
        <v>82.92</v>
      </c>
      <c r="T72" s="1">
        <v>79.7</v>
      </c>
      <c r="U72" s="1">
        <v>85.2</v>
      </c>
      <c r="V72" s="1">
        <v>85.57</v>
      </c>
      <c r="W72" s="1">
        <v>79.540000000000006</v>
      </c>
      <c r="X72" s="1">
        <v>82.76</v>
      </c>
      <c r="Y72" s="3">
        <v>81.41</v>
      </c>
      <c r="Z72" s="1">
        <v>80.069999999999993</v>
      </c>
      <c r="AA72" s="1">
        <v>70.69</v>
      </c>
      <c r="AB72" s="1">
        <v>75.73</v>
      </c>
      <c r="AC72" s="1">
        <v>72.41</v>
      </c>
      <c r="AD72" s="1">
        <v>76.38</v>
      </c>
      <c r="AE72" s="1">
        <v>75.959999999999994</v>
      </c>
      <c r="AF72" s="1">
        <v>76.87</v>
      </c>
      <c r="AG72" s="1">
        <v>78.819999999999993</v>
      </c>
      <c r="AH72" s="1">
        <v>80.11</v>
      </c>
      <c r="AI72" s="1">
        <v>76.900000000000006</v>
      </c>
      <c r="AJ72" s="1">
        <v>76.760000000000005</v>
      </c>
      <c r="AK72" s="3">
        <v>76.84</v>
      </c>
      <c r="AL72">
        <f t="shared" si="7"/>
        <v>81.846666666666664</v>
      </c>
      <c r="AM72">
        <f t="shared" si="8"/>
        <v>76.38</v>
      </c>
      <c r="AN72" s="4">
        <f t="shared" si="9"/>
        <v>85.58</v>
      </c>
      <c r="AO72">
        <f t="shared" si="10"/>
        <v>76.461666666666659</v>
      </c>
      <c r="AP72">
        <f t="shared" si="11"/>
        <v>70.69</v>
      </c>
      <c r="AQ72" s="168">
        <f t="shared" si="12"/>
        <v>80.11</v>
      </c>
      <c r="AR72" s="67">
        <f xml:space="preserve"> Πίνακας1[[#This Row],[Average Accuracy (Real Data)]] - Πίνακας1[[#This Row],[Average Accuracy (Synthetic Data)]]</f>
        <v>5.3850000000000051</v>
      </c>
      <c r="AS72" s="68" t="str">
        <f t="shared" si="13"/>
        <v>GradientBoostingClassifier (Synth)</v>
      </c>
    </row>
    <row r="73" spans="1:45" x14ac:dyDescent="0.25">
      <c r="A73" s="1">
        <v>339</v>
      </c>
      <c r="B73" s="1">
        <v>3</v>
      </c>
      <c r="C73" s="1">
        <v>4</v>
      </c>
      <c r="D73" s="1">
        <v>1</v>
      </c>
      <c r="E73" s="1">
        <v>1</v>
      </c>
      <c r="F73" s="1">
        <v>1</v>
      </c>
      <c r="G73" s="1" t="b">
        <v>1</v>
      </c>
      <c r="H73" s="1">
        <v>0.1</v>
      </c>
      <c r="I73" s="1" t="b">
        <v>1</v>
      </c>
      <c r="J73" s="1">
        <v>0.1</v>
      </c>
      <c r="K73" s="1" t="b">
        <v>1</v>
      </c>
      <c r="L73" s="10">
        <v>0.1</v>
      </c>
      <c r="M73" s="3">
        <f>Πίνακας1[[#This Row],[ε2]] + Πίνακας1[[#This Row],[ε1]]</f>
        <v>0.2</v>
      </c>
      <c r="N73" s="1">
        <v>85.58</v>
      </c>
      <c r="O73" s="1">
        <v>79.930000000000007</v>
      </c>
      <c r="P73" s="1">
        <v>82.27</v>
      </c>
      <c r="Q73" s="1">
        <v>80.900000000000006</v>
      </c>
      <c r="R73" s="1">
        <v>76.38</v>
      </c>
      <c r="S73" s="1">
        <v>82.92</v>
      </c>
      <c r="T73" s="1">
        <v>79.7</v>
      </c>
      <c r="U73" s="1">
        <v>85.2</v>
      </c>
      <c r="V73" s="1">
        <v>85.57</v>
      </c>
      <c r="W73" s="1">
        <v>79.540000000000006</v>
      </c>
      <c r="X73" s="1">
        <v>82.76</v>
      </c>
      <c r="Y73" s="3">
        <v>81.41</v>
      </c>
      <c r="Z73" s="1">
        <v>76.03</v>
      </c>
      <c r="AA73" s="1">
        <v>62.93</v>
      </c>
      <c r="AB73" s="1">
        <v>72.27</v>
      </c>
      <c r="AC73" s="1">
        <v>78.95</v>
      </c>
      <c r="AD73" s="1">
        <v>76.38</v>
      </c>
      <c r="AE73" s="1">
        <v>68.37</v>
      </c>
      <c r="AF73" s="1">
        <v>76.540000000000006</v>
      </c>
      <c r="AG73" s="1">
        <v>76.209999999999994</v>
      </c>
      <c r="AH73" s="1">
        <v>76.010000000000005</v>
      </c>
      <c r="AI73" s="1">
        <v>76.97</v>
      </c>
      <c r="AJ73" s="1">
        <v>76.38</v>
      </c>
      <c r="AK73" s="3">
        <v>75.41</v>
      </c>
      <c r="AL73">
        <f t="shared" si="7"/>
        <v>81.846666666666664</v>
      </c>
      <c r="AM73">
        <f t="shared" si="8"/>
        <v>76.38</v>
      </c>
      <c r="AN73" s="4">
        <f t="shared" si="9"/>
        <v>85.58</v>
      </c>
      <c r="AO73">
        <f t="shared" si="10"/>
        <v>74.370833333333337</v>
      </c>
      <c r="AP73">
        <f t="shared" si="11"/>
        <v>62.93</v>
      </c>
      <c r="AQ73" s="9">
        <f t="shared" si="12"/>
        <v>78.95</v>
      </c>
      <c r="AR73" s="12">
        <f xml:space="preserve"> Πίνακας1[[#This Row],[Average Accuracy (Real Data)]] - Πίνακας1[[#This Row],[Average Accuracy (Synthetic Data)]]</f>
        <v>7.4758333333333269</v>
      </c>
      <c r="AS73" s="168" t="str">
        <f t="shared" si="13"/>
        <v>LinearSVC (Synth)</v>
      </c>
    </row>
    <row r="74" spans="1:45" x14ac:dyDescent="0.25">
      <c r="A74" s="1">
        <v>625</v>
      </c>
      <c r="B74" s="1">
        <v>3</v>
      </c>
      <c r="C74" s="1">
        <v>4</v>
      </c>
      <c r="D74" s="1">
        <v>1</v>
      </c>
      <c r="E74" s="1">
        <v>1</v>
      </c>
      <c r="F74" s="1">
        <v>2</v>
      </c>
      <c r="G74" s="1" t="b">
        <v>1</v>
      </c>
      <c r="H74" s="1">
        <v>0.02</v>
      </c>
      <c r="I74" s="1" t="b">
        <v>1</v>
      </c>
      <c r="J74" s="1">
        <v>0.01</v>
      </c>
      <c r="K74" s="1" t="b">
        <v>1</v>
      </c>
      <c r="L74" s="10">
        <v>0.01</v>
      </c>
      <c r="M74" s="71">
        <f>Πίνακας1[[#This Row],[ε2]] + Πίνακας1[[#This Row],[ε1]]</f>
        <v>0.02</v>
      </c>
      <c r="N74" s="1">
        <v>85.58</v>
      </c>
      <c r="O74" s="1">
        <v>79.930000000000007</v>
      </c>
      <c r="P74" s="1">
        <v>82.27</v>
      </c>
      <c r="Q74" s="1">
        <v>80.900000000000006</v>
      </c>
      <c r="R74" s="1">
        <v>76.38</v>
      </c>
      <c r="S74" s="1">
        <v>82.92</v>
      </c>
      <c r="T74" s="1">
        <v>79.7</v>
      </c>
      <c r="U74" s="1">
        <v>85.2</v>
      </c>
      <c r="V74" s="1">
        <v>85.57</v>
      </c>
      <c r="W74" s="1">
        <v>79.540000000000006</v>
      </c>
      <c r="X74" s="1">
        <v>82.76</v>
      </c>
      <c r="Y74" s="3">
        <v>81.41</v>
      </c>
      <c r="Z74" s="1">
        <v>80.069999999999993</v>
      </c>
      <c r="AA74" s="1">
        <v>70.69</v>
      </c>
      <c r="AB74" s="1">
        <v>75.73</v>
      </c>
      <c r="AC74" s="1">
        <v>72.41</v>
      </c>
      <c r="AD74" s="1">
        <v>76.38</v>
      </c>
      <c r="AE74" s="1">
        <v>75.959999999999994</v>
      </c>
      <c r="AF74" s="1">
        <v>76.87</v>
      </c>
      <c r="AG74" s="1">
        <v>78.819999999999993</v>
      </c>
      <c r="AH74" s="1">
        <v>80.11</v>
      </c>
      <c r="AI74" s="1">
        <v>76.900000000000006</v>
      </c>
      <c r="AJ74" s="1">
        <v>76.760000000000005</v>
      </c>
      <c r="AK74" s="3">
        <v>76.84</v>
      </c>
      <c r="AL74">
        <f t="shared" si="7"/>
        <v>81.846666666666664</v>
      </c>
      <c r="AM74">
        <f t="shared" si="8"/>
        <v>76.38</v>
      </c>
      <c r="AN74" s="4">
        <f t="shared" si="9"/>
        <v>85.58</v>
      </c>
      <c r="AO74">
        <f t="shared" si="10"/>
        <v>76.461666666666659</v>
      </c>
      <c r="AP74">
        <f t="shared" si="11"/>
        <v>70.69</v>
      </c>
      <c r="AQ74" s="168">
        <f t="shared" si="12"/>
        <v>80.11</v>
      </c>
      <c r="AR74" s="67">
        <f xml:space="preserve"> Πίνακας1[[#This Row],[Average Accuracy (Real Data)]] - Πίνακας1[[#This Row],[Average Accuracy (Synthetic Data)]]</f>
        <v>5.3850000000000051</v>
      </c>
      <c r="AS74" s="68" t="str">
        <f t="shared" si="13"/>
        <v>GradientBoostingClassifier (Synth)</v>
      </c>
    </row>
    <row r="75" spans="1:45" x14ac:dyDescent="0.25">
      <c r="A75" s="1">
        <v>553</v>
      </c>
      <c r="B75" s="1">
        <v>3</v>
      </c>
      <c r="C75" s="1">
        <v>4</v>
      </c>
      <c r="D75" s="1">
        <v>1</v>
      </c>
      <c r="E75" s="1">
        <v>1</v>
      </c>
      <c r="F75" s="1">
        <v>1</v>
      </c>
      <c r="G75" s="1" t="b">
        <v>1</v>
      </c>
      <c r="H75" s="1">
        <v>0.2</v>
      </c>
      <c r="I75" s="1" t="b">
        <v>1</v>
      </c>
      <c r="J75" s="1">
        <v>0.1</v>
      </c>
      <c r="K75" s="1" t="b">
        <v>1</v>
      </c>
      <c r="L75" s="10">
        <v>0.1</v>
      </c>
      <c r="M75" s="71">
        <f>Πίνακας1[[#This Row],[ε2]] + Πίνακας1[[#This Row],[ε1]]</f>
        <v>0.2</v>
      </c>
      <c r="N75" s="1">
        <v>85.58</v>
      </c>
      <c r="O75" s="1">
        <v>79.930000000000007</v>
      </c>
      <c r="P75" s="1">
        <v>82.27</v>
      </c>
      <c r="Q75" s="1">
        <v>80.900000000000006</v>
      </c>
      <c r="R75" s="1">
        <v>76.38</v>
      </c>
      <c r="S75" s="1">
        <v>82.92</v>
      </c>
      <c r="T75" s="1">
        <v>79.7</v>
      </c>
      <c r="U75" s="1">
        <v>85.2</v>
      </c>
      <c r="V75" s="1">
        <v>85.57</v>
      </c>
      <c r="W75" s="1">
        <v>79.540000000000006</v>
      </c>
      <c r="X75" s="1">
        <v>82.76</v>
      </c>
      <c r="Y75" s="3">
        <v>81.41</v>
      </c>
      <c r="Z75" s="1">
        <v>76.06</v>
      </c>
      <c r="AA75" s="1">
        <v>69.39</v>
      </c>
      <c r="AB75" s="1">
        <v>73.040000000000006</v>
      </c>
      <c r="AC75" s="1">
        <v>32.200000000000003</v>
      </c>
      <c r="AD75" s="1">
        <v>76.38</v>
      </c>
      <c r="AE75" s="1">
        <v>73.88</v>
      </c>
      <c r="AF75" s="1">
        <v>28.67</v>
      </c>
      <c r="AG75" s="1">
        <v>76.02</v>
      </c>
      <c r="AH75" s="1">
        <v>75.97</v>
      </c>
      <c r="AI75" s="1">
        <v>76.89</v>
      </c>
      <c r="AJ75" s="1">
        <v>75.680000000000007</v>
      </c>
      <c r="AK75" s="3">
        <v>74.790000000000006</v>
      </c>
      <c r="AL75">
        <f t="shared" si="7"/>
        <v>81.846666666666664</v>
      </c>
      <c r="AM75">
        <f t="shared" si="8"/>
        <v>76.38</v>
      </c>
      <c r="AN75" s="4">
        <f t="shared" si="9"/>
        <v>85.58</v>
      </c>
      <c r="AO75">
        <f t="shared" si="10"/>
        <v>67.414166666666674</v>
      </c>
      <c r="AP75">
        <f t="shared" si="11"/>
        <v>28.67</v>
      </c>
      <c r="AQ75" s="168">
        <f t="shared" si="12"/>
        <v>76.89</v>
      </c>
      <c r="AR75" s="67">
        <f xml:space="preserve"> Πίνακας1[[#This Row],[Average Accuracy (Real Data)]] - Πίνακας1[[#This Row],[Average Accuracy (Synthetic Data)]]</f>
        <v>14.43249999999999</v>
      </c>
      <c r="AS75" s="68" t="str">
        <f t="shared" si="13"/>
        <v>GaussianNB (Synth)</v>
      </c>
    </row>
    <row r="76" spans="1:45" x14ac:dyDescent="0.25">
      <c r="A76" s="1">
        <v>359</v>
      </c>
      <c r="B76" s="1">
        <v>3</v>
      </c>
      <c r="C76" s="1">
        <v>13</v>
      </c>
      <c r="D76" s="1">
        <v>1</v>
      </c>
      <c r="E76" s="1">
        <v>1</v>
      </c>
      <c r="F76" s="1">
        <v>2</v>
      </c>
      <c r="G76" s="1" t="b">
        <v>1</v>
      </c>
      <c r="H76" s="1">
        <v>0.05</v>
      </c>
      <c r="I76" s="1" t="b">
        <v>1</v>
      </c>
      <c r="J76" s="1">
        <v>0.05</v>
      </c>
      <c r="K76" s="1" t="b">
        <v>1</v>
      </c>
      <c r="L76" s="10">
        <v>0.05</v>
      </c>
      <c r="M76" s="3">
        <f>Πίνακας1[[#This Row],[ε2]] + Πίνακας1[[#This Row],[ε1]]</f>
        <v>0.1</v>
      </c>
      <c r="N76" s="1">
        <v>85.58</v>
      </c>
      <c r="O76" s="1">
        <v>79.930000000000007</v>
      </c>
      <c r="P76" s="1">
        <v>82.27</v>
      </c>
      <c r="Q76" s="1">
        <v>80.900000000000006</v>
      </c>
      <c r="R76" s="1">
        <v>76.38</v>
      </c>
      <c r="S76" s="1">
        <v>82.92</v>
      </c>
      <c r="T76" s="1">
        <v>79.7</v>
      </c>
      <c r="U76" s="1">
        <v>85.2</v>
      </c>
      <c r="V76" s="1">
        <v>85.57</v>
      </c>
      <c r="W76" s="1">
        <v>79.540000000000006</v>
      </c>
      <c r="X76" s="1">
        <v>82.76</v>
      </c>
      <c r="Y76" s="3">
        <v>81.41</v>
      </c>
      <c r="Z76" s="1">
        <v>82.53</v>
      </c>
      <c r="AA76" s="1">
        <v>76.819999999999993</v>
      </c>
      <c r="AB76" s="1">
        <v>77.36</v>
      </c>
      <c r="AC76" s="1">
        <v>40.21</v>
      </c>
      <c r="AD76" s="1">
        <v>76.38</v>
      </c>
      <c r="AE76" s="1">
        <v>80.31</v>
      </c>
      <c r="AF76" s="1">
        <v>25.94</v>
      </c>
      <c r="AG76" s="1">
        <v>81.3</v>
      </c>
      <c r="AH76" s="1">
        <v>82.47</v>
      </c>
      <c r="AI76" s="1">
        <v>76.900000000000006</v>
      </c>
      <c r="AJ76" s="1">
        <v>77.11</v>
      </c>
      <c r="AK76" s="3">
        <v>77.040000000000006</v>
      </c>
      <c r="AL76">
        <f t="shared" si="7"/>
        <v>81.846666666666664</v>
      </c>
      <c r="AM76">
        <f t="shared" si="8"/>
        <v>76.38</v>
      </c>
      <c r="AN76" s="4">
        <f t="shared" si="9"/>
        <v>85.58</v>
      </c>
      <c r="AO76">
        <f t="shared" si="10"/>
        <v>71.197499999999991</v>
      </c>
      <c r="AP76">
        <f t="shared" si="11"/>
        <v>25.94</v>
      </c>
      <c r="AQ76" s="9">
        <f t="shared" si="12"/>
        <v>82.53</v>
      </c>
      <c r="AR76" s="12">
        <f xml:space="preserve"> Πίνακας1[[#This Row],[Average Accuracy (Real Data)]] - Πίνακας1[[#This Row],[Average Accuracy (Synthetic Data)]]</f>
        <v>10.649166666666673</v>
      </c>
      <c r="AS76" s="168" t="str">
        <f t="shared" si="13"/>
        <v>XGBClassifier (Synth)</v>
      </c>
    </row>
    <row r="77" spans="1:45" x14ac:dyDescent="0.25">
      <c r="A77" s="1">
        <v>519</v>
      </c>
      <c r="B77" s="1">
        <v>1</v>
      </c>
      <c r="C77" s="1">
        <v>4</v>
      </c>
      <c r="D77" s="1">
        <v>4</v>
      </c>
      <c r="E77" s="1">
        <v>1</v>
      </c>
      <c r="F77" s="1">
        <v>1</v>
      </c>
      <c r="G77" s="1" t="b">
        <v>1</v>
      </c>
      <c r="H77" s="1">
        <v>0.02</v>
      </c>
      <c r="I77" s="1" t="b">
        <v>1</v>
      </c>
      <c r="J77" s="1">
        <v>0.01</v>
      </c>
      <c r="K77" s="1" t="b">
        <v>1</v>
      </c>
      <c r="L77" s="10">
        <v>0.01</v>
      </c>
      <c r="M77" s="71">
        <f>Πίνακας1[[#This Row],[ε2]] + Πίνακας1[[#This Row],[ε1]]</f>
        <v>0.02</v>
      </c>
      <c r="N77" s="1">
        <v>65.52</v>
      </c>
      <c r="O77" s="1">
        <v>62.07</v>
      </c>
      <c r="P77" s="1">
        <v>62.07</v>
      </c>
      <c r="Q77" s="1">
        <v>48.28</v>
      </c>
      <c r="R77" s="1">
        <v>62.07</v>
      </c>
      <c r="S77" s="1">
        <v>58.62</v>
      </c>
      <c r="T77" s="1">
        <v>62.07</v>
      </c>
      <c r="U77" s="1">
        <v>55.17</v>
      </c>
      <c r="V77" s="1">
        <v>62.07</v>
      </c>
      <c r="W77" s="1">
        <v>51.72</v>
      </c>
      <c r="X77" s="1">
        <v>62.07</v>
      </c>
      <c r="Y77" s="3">
        <v>58.62</v>
      </c>
      <c r="Z77" s="1">
        <v>17.239999999999998</v>
      </c>
      <c r="AA77" s="1">
        <v>17.239999999999998</v>
      </c>
      <c r="AB77" s="1">
        <v>20.69</v>
      </c>
      <c r="AC77" s="1">
        <v>13.79</v>
      </c>
      <c r="AD77" s="1">
        <v>44.83</v>
      </c>
      <c r="AE77" s="1">
        <v>34.479999999999997</v>
      </c>
      <c r="AF77" s="1">
        <v>20.69</v>
      </c>
      <c r="AG77" s="1">
        <v>6.9</v>
      </c>
      <c r="AH77" s="1">
        <v>13.79</v>
      </c>
      <c r="AI77" s="1">
        <v>20.69</v>
      </c>
      <c r="AJ77" s="1">
        <v>17.239999999999998</v>
      </c>
      <c r="AK77" s="3">
        <v>24.14</v>
      </c>
      <c r="AL77">
        <f t="shared" si="7"/>
        <v>59.195833333333347</v>
      </c>
      <c r="AM77">
        <f t="shared" si="8"/>
        <v>48.28</v>
      </c>
      <c r="AN77" s="4">
        <f t="shared" si="9"/>
        <v>65.52</v>
      </c>
      <c r="AO77">
        <f t="shared" si="10"/>
        <v>20.97666666666667</v>
      </c>
      <c r="AP77">
        <f t="shared" si="11"/>
        <v>6.9</v>
      </c>
      <c r="AQ77" s="168">
        <f t="shared" si="12"/>
        <v>44.83</v>
      </c>
      <c r="AR77" s="67">
        <f xml:space="preserve"> Πίνακας1[[#This Row],[Average Accuracy (Real Data)]] - Πίνακας1[[#This Row],[Average Accuracy (Synthetic Data)]]</f>
        <v>38.21916666666668</v>
      </c>
      <c r="AS77" s="68" t="str">
        <f t="shared" si="13"/>
        <v>SVC (Synth)</v>
      </c>
    </row>
    <row r="78" spans="1:45" x14ac:dyDescent="0.25">
      <c r="A78" s="1">
        <v>587</v>
      </c>
      <c r="B78" s="1">
        <v>1</v>
      </c>
      <c r="C78" s="1">
        <v>4</v>
      </c>
      <c r="D78" s="1">
        <v>4</v>
      </c>
      <c r="E78" s="1">
        <v>1</v>
      </c>
      <c r="F78" s="1">
        <v>1</v>
      </c>
      <c r="G78" s="1" t="b">
        <v>1</v>
      </c>
      <c r="H78" s="1">
        <v>0.02</v>
      </c>
      <c r="I78" s="1" t="b">
        <v>1</v>
      </c>
      <c r="J78" s="1">
        <v>0.01</v>
      </c>
      <c r="K78" s="1" t="b">
        <v>1</v>
      </c>
      <c r="L78" s="10">
        <v>0.01</v>
      </c>
      <c r="M78" s="71">
        <f>Πίνακας1[[#This Row],[ε2]] + Πίνακας1[[#This Row],[ε1]]</f>
        <v>0.02</v>
      </c>
      <c r="N78" s="1">
        <v>65.52</v>
      </c>
      <c r="O78" s="1">
        <v>62.07</v>
      </c>
      <c r="P78" s="1">
        <v>62.07</v>
      </c>
      <c r="Q78" s="1">
        <v>48.28</v>
      </c>
      <c r="R78" s="1">
        <v>62.07</v>
      </c>
      <c r="S78" s="1">
        <v>58.62</v>
      </c>
      <c r="T78" s="1">
        <v>62.07</v>
      </c>
      <c r="U78" s="1">
        <v>55.17</v>
      </c>
      <c r="V78" s="1">
        <v>62.07</v>
      </c>
      <c r="W78" s="1">
        <v>51.72</v>
      </c>
      <c r="X78" s="1">
        <v>62.07</v>
      </c>
      <c r="Y78" s="3">
        <v>58.62</v>
      </c>
      <c r="Z78" s="1">
        <v>17.239999999999998</v>
      </c>
      <c r="AA78" s="1">
        <v>17.239999999999998</v>
      </c>
      <c r="AB78" s="1">
        <v>20.69</v>
      </c>
      <c r="AC78" s="1">
        <v>13.79</v>
      </c>
      <c r="AD78" s="1">
        <v>44.83</v>
      </c>
      <c r="AE78" s="1">
        <v>34.479999999999997</v>
      </c>
      <c r="AF78" s="1">
        <v>20.69</v>
      </c>
      <c r="AG78" s="1">
        <v>6.9</v>
      </c>
      <c r="AH78" s="1">
        <v>13.79</v>
      </c>
      <c r="AI78" s="1">
        <v>20.69</v>
      </c>
      <c r="AJ78" s="1">
        <v>17.239999999999998</v>
      </c>
      <c r="AK78" s="3">
        <v>24.14</v>
      </c>
      <c r="AL78">
        <f t="shared" si="7"/>
        <v>59.195833333333347</v>
      </c>
      <c r="AM78">
        <f t="shared" si="8"/>
        <v>48.28</v>
      </c>
      <c r="AN78" s="4">
        <f t="shared" si="9"/>
        <v>65.52</v>
      </c>
      <c r="AO78">
        <f t="shared" si="10"/>
        <v>20.97666666666667</v>
      </c>
      <c r="AP78">
        <f t="shared" si="11"/>
        <v>6.9</v>
      </c>
      <c r="AQ78" s="168">
        <f t="shared" si="12"/>
        <v>44.83</v>
      </c>
      <c r="AR78" s="67">
        <f xml:space="preserve"> Πίνακας1[[#This Row],[Average Accuracy (Real Data)]] - Πίνακας1[[#This Row],[Average Accuracy (Synthetic Data)]]</f>
        <v>38.21916666666668</v>
      </c>
      <c r="AS78" s="68" t="str">
        <f t="shared" si="13"/>
        <v>SVC (Synth)</v>
      </c>
    </row>
    <row r="79" spans="1:45" x14ac:dyDescent="0.25">
      <c r="A79" s="10">
        <v>578</v>
      </c>
      <c r="B79" s="1">
        <v>1</v>
      </c>
      <c r="C79" s="1">
        <v>3</v>
      </c>
      <c r="D79" s="1">
        <v>1</v>
      </c>
      <c r="E79" s="1">
        <v>1</v>
      </c>
      <c r="F79" s="1">
        <v>2</v>
      </c>
      <c r="G79" s="1" t="b">
        <v>1</v>
      </c>
      <c r="H79" s="1">
        <v>0.2</v>
      </c>
      <c r="I79" s="1" t="b">
        <v>1</v>
      </c>
      <c r="J79" s="1">
        <v>0.1</v>
      </c>
      <c r="K79" s="1" t="b">
        <v>1</v>
      </c>
      <c r="L79" s="10">
        <v>0.1</v>
      </c>
      <c r="M79" s="71">
        <f>Πίνακας1[[#This Row],[ε2]] + Πίνακας1[[#This Row],[ε1]]</f>
        <v>0.2</v>
      </c>
      <c r="N79" s="1">
        <v>65.52</v>
      </c>
      <c r="O79" s="1">
        <v>62.07</v>
      </c>
      <c r="P79" s="1">
        <v>62.07</v>
      </c>
      <c r="Q79" s="1">
        <v>48.28</v>
      </c>
      <c r="R79" s="1">
        <v>62.07</v>
      </c>
      <c r="S79" s="1">
        <v>58.62</v>
      </c>
      <c r="T79" s="1">
        <v>62.07</v>
      </c>
      <c r="U79" s="1">
        <v>55.17</v>
      </c>
      <c r="V79" s="1">
        <v>62.07</v>
      </c>
      <c r="W79" s="1">
        <v>51.72</v>
      </c>
      <c r="X79" s="1">
        <v>62.07</v>
      </c>
      <c r="Y79" s="3">
        <v>58.62</v>
      </c>
      <c r="Z79" s="1">
        <v>37.93</v>
      </c>
      <c r="AA79" s="1">
        <v>31.03</v>
      </c>
      <c r="AB79" s="1">
        <v>20.69</v>
      </c>
      <c r="AC79" s="1">
        <v>13.79</v>
      </c>
      <c r="AD79" s="1">
        <v>13.79</v>
      </c>
      <c r="AE79" s="1">
        <v>44.83</v>
      </c>
      <c r="AF79" s="1">
        <v>48.28</v>
      </c>
      <c r="AG79" s="1">
        <v>34.479999999999997</v>
      </c>
      <c r="AH79" s="1">
        <v>41.38</v>
      </c>
      <c r="AI79" s="1">
        <v>55.17</v>
      </c>
      <c r="AJ79" s="1">
        <v>44.83</v>
      </c>
      <c r="AK79" s="3">
        <v>27.59</v>
      </c>
      <c r="AL79">
        <f t="shared" si="7"/>
        <v>59.195833333333347</v>
      </c>
      <c r="AM79">
        <f t="shared" si="8"/>
        <v>48.28</v>
      </c>
      <c r="AN79" s="4">
        <f t="shared" si="9"/>
        <v>65.52</v>
      </c>
      <c r="AO79">
        <f t="shared" si="10"/>
        <v>34.482499999999995</v>
      </c>
      <c r="AP79">
        <f t="shared" si="11"/>
        <v>13.79</v>
      </c>
      <c r="AQ79" s="168">
        <f t="shared" si="12"/>
        <v>55.17</v>
      </c>
      <c r="AR79" s="67">
        <f xml:space="preserve"> Πίνακας1[[#This Row],[Average Accuracy (Real Data)]] - Πίνακας1[[#This Row],[Average Accuracy (Synthetic Data)]]</f>
        <v>24.713333333333352</v>
      </c>
      <c r="AS79" s="68" t="str">
        <f t="shared" si="13"/>
        <v>GaussianNB (Synth)</v>
      </c>
    </row>
    <row r="80" spans="1:45" x14ac:dyDescent="0.25">
      <c r="A80" s="10">
        <v>598</v>
      </c>
      <c r="B80" s="1">
        <v>2</v>
      </c>
      <c r="C80" s="1">
        <v>4</v>
      </c>
      <c r="D80" s="1">
        <v>1</v>
      </c>
      <c r="E80" s="1">
        <v>1</v>
      </c>
      <c r="F80" s="1">
        <v>1</v>
      </c>
      <c r="G80" s="1" t="b">
        <v>1</v>
      </c>
      <c r="H80" s="1">
        <v>0.2</v>
      </c>
      <c r="I80" s="1" t="b">
        <v>1</v>
      </c>
      <c r="J80" s="1">
        <v>0.1</v>
      </c>
      <c r="K80" s="1" t="b">
        <v>1</v>
      </c>
      <c r="L80" s="10">
        <v>0.1</v>
      </c>
      <c r="M80" s="71">
        <f>Πίνακας1[[#This Row],[ε2]] + Πίνακας1[[#This Row],[ε1]]</f>
        <v>0.2</v>
      </c>
      <c r="N80" s="1">
        <v>58.64</v>
      </c>
      <c r="O80" s="1">
        <v>48.44</v>
      </c>
      <c r="P80" s="1">
        <v>54.76</v>
      </c>
      <c r="Q80" s="1">
        <v>48.44</v>
      </c>
      <c r="R80" s="1">
        <v>58.88</v>
      </c>
      <c r="S80" s="1">
        <v>54.12</v>
      </c>
      <c r="T80" s="1">
        <v>65.319999999999993</v>
      </c>
      <c r="U80" s="1">
        <v>47.52</v>
      </c>
      <c r="V80" s="1">
        <v>60.32</v>
      </c>
      <c r="W80" s="1">
        <v>48.52</v>
      </c>
      <c r="X80" s="1">
        <v>48.52</v>
      </c>
      <c r="Y80" s="3">
        <v>52.76</v>
      </c>
      <c r="Z80" s="1">
        <v>49.64</v>
      </c>
      <c r="AA80" s="1">
        <v>38.28</v>
      </c>
      <c r="AB80" s="1">
        <v>47.68</v>
      </c>
      <c r="AC80" s="1">
        <v>41.44</v>
      </c>
      <c r="AD80" s="1">
        <v>47.04</v>
      </c>
      <c r="AE80" s="1">
        <v>47.8</v>
      </c>
      <c r="AF80" s="1">
        <v>48.48</v>
      </c>
      <c r="AG80" s="1">
        <v>49.84</v>
      </c>
      <c r="AH80" s="1">
        <v>48.32</v>
      </c>
      <c r="AI80" s="1">
        <v>50.76</v>
      </c>
      <c r="AJ80" s="1">
        <v>50.72</v>
      </c>
      <c r="AK80" s="3">
        <v>50.36</v>
      </c>
      <c r="AL80">
        <f t="shared" si="7"/>
        <v>53.853333333333332</v>
      </c>
      <c r="AM80">
        <f t="shared" si="8"/>
        <v>47.52</v>
      </c>
      <c r="AN80" s="4">
        <f t="shared" si="9"/>
        <v>65.319999999999993</v>
      </c>
      <c r="AO80">
        <f t="shared" si="10"/>
        <v>47.53</v>
      </c>
      <c r="AP80">
        <f t="shared" si="11"/>
        <v>38.28</v>
      </c>
      <c r="AQ80" s="168">
        <f t="shared" si="12"/>
        <v>50.76</v>
      </c>
      <c r="AR80" s="67">
        <f xml:space="preserve"> Πίνακας1[[#This Row],[Average Accuracy (Real Data)]] - Πίνακας1[[#This Row],[Average Accuracy (Synthetic Data)]]</f>
        <v>6.3233333333333306</v>
      </c>
      <c r="AS80" s="68" t="str">
        <f t="shared" si="13"/>
        <v>GaussianNB (Synth)</v>
      </c>
    </row>
    <row r="81" spans="1:45" x14ac:dyDescent="0.25">
      <c r="A81" s="1">
        <v>603</v>
      </c>
      <c r="B81" s="1">
        <v>2</v>
      </c>
      <c r="C81" s="1">
        <v>10</v>
      </c>
      <c r="D81" s="1">
        <v>1</v>
      </c>
      <c r="E81" s="1">
        <v>1</v>
      </c>
      <c r="F81" s="1">
        <v>2</v>
      </c>
      <c r="G81" s="1" t="b">
        <v>1</v>
      </c>
      <c r="H81" s="1">
        <v>0.2</v>
      </c>
      <c r="I81" s="1" t="b">
        <v>1</v>
      </c>
      <c r="J81" s="1">
        <v>0.1</v>
      </c>
      <c r="K81" s="1" t="b">
        <v>1</v>
      </c>
      <c r="L81" s="10">
        <v>0.1</v>
      </c>
      <c r="M81" s="71">
        <f>Πίνακας1[[#This Row],[ε2]] + Πίνακας1[[#This Row],[ε1]]</f>
        <v>0.2</v>
      </c>
      <c r="N81" s="1">
        <v>58.64</v>
      </c>
      <c r="O81" s="1">
        <v>48.44</v>
      </c>
      <c r="P81" s="1">
        <v>54.76</v>
      </c>
      <c r="Q81" s="1">
        <v>48.44</v>
      </c>
      <c r="R81" s="1">
        <v>58.88</v>
      </c>
      <c r="S81" s="1">
        <v>54.12</v>
      </c>
      <c r="T81" s="1">
        <v>65.319999999999993</v>
      </c>
      <c r="U81" s="1">
        <v>47.52</v>
      </c>
      <c r="V81" s="1">
        <v>60.32</v>
      </c>
      <c r="W81" s="1">
        <v>48.52</v>
      </c>
      <c r="X81" s="1">
        <v>48.52</v>
      </c>
      <c r="Y81" s="3">
        <v>52.76</v>
      </c>
      <c r="Z81" s="1">
        <v>48.84</v>
      </c>
      <c r="AA81" s="1">
        <v>22.88</v>
      </c>
      <c r="AB81" s="1">
        <v>41.64</v>
      </c>
      <c r="AC81" s="1">
        <v>30.8</v>
      </c>
      <c r="AD81" s="1">
        <v>48.6</v>
      </c>
      <c r="AE81" s="1">
        <v>41</v>
      </c>
      <c r="AF81" s="1">
        <v>47.92</v>
      </c>
      <c r="AG81" s="1">
        <v>47.56</v>
      </c>
      <c r="AH81" s="1">
        <v>50.04</v>
      </c>
      <c r="AI81" s="1">
        <v>46.88</v>
      </c>
      <c r="AJ81" s="1">
        <v>47.12</v>
      </c>
      <c r="AK81" s="3">
        <v>48.96</v>
      </c>
      <c r="AL81">
        <f t="shared" si="7"/>
        <v>53.853333333333332</v>
      </c>
      <c r="AM81">
        <f t="shared" si="8"/>
        <v>47.52</v>
      </c>
      <c r="AN81" s="4">
        <f t="shared" si="9"/>
        <v>65.319999999999993</v>
      </c>
      <c r="AO81">
        <f t="shared" si="10"/>
        <v>43.52</v>
      </c>
      <c r="AP81">
        <f t="shared" si="11"/>
        <v>22.88</v>
      </c>
      <c r="AQ81" s="168">
        <f t="shared" si="12"/>
        <v>50.04</v>
      </c>
      <c r="AR81" s="67">
        <f xml:space="preserve"> Πίνακας1[[#This Row],[Average Accuracy (Real Data)]] - Πίνακας1[[#This Row],[Average Accuracy (Synthetic Data)]]</f>
        <v>10.333333333333329</v>
      </c>
      <c r="AS81" s="68" t="str">
        <f t="shared" si="13"/>
        <v>GradientBoostingClassifier (Synth)</v>
      </c>
    </row>
    <row r="82" spans="1:45" x14ac:dyDescent="0.25">
      <c r="A82" s="1">
        <v>621</v>
      </c>
      <c r="B82" s="1">
        <v>3</v>
      </c>
      <c r="C82" s="1">
        <v>4</v>
      </c>
      <c r="D82" s="1">
        <v>1</v>
      </c>
      <c r="E82" s="1">
        <v>1</v>
      </c>
      <c r="F82" s="1">
        <v>1</v>
      </c>
      <c r="G82" s="1" t="b">
        <v>1</v>
      </c>
      <c r="H82" s="1">
        <v>0.2</v>
      </c>
      <c r="I82" s="1" t="b">
        <v>1</v>
      </c>
      <c r="J82" s="1">
        <v>0.1</v>
      </c>
      <c r="K82" s="1" t="b">
        <v>1</v>
      </c>
      <c r="L82" s="10">
        <v>0.1</v>
      </c>
      <c r="M82" s="71">
        <f>Πίνακας1[[#This Row],[ε2]] + Πίνακας1[[#This Row],[ε1]]</f>
        <v>0.2</v>
      </c>
      <c r="N82" s="1">
        <v>85.58</v>
      </c>
      <c r="O82" s="1">
        <v>79.930000000000007</v>
      </c>
      <c r="P82" s="1">
        <v>82.27</v>
      </c>
      <c r="Q82" s="1">
        <v>80.900000000000006</v>
      </c>
      <c r="R82" s="1">
        <v>76.38</v>
      </c>
      <c r="S82" s="1">
        <v>82.92</v>
      </c>
      <c r="T82" s="1">
        <v>79.7</v>
      </c>
      <c r="U82" s="1">
        <v>85.2</v>
      </c>
      <c r="V82" s="1">
        <v>85.57</v>
      </c>
      <c r="W82" s="1">
        <v>79.540000000000006</v>
      </c>
      <c r="X82" s="1">
        <v>82.76</v>
      </c>
      <c r="Y82" s="3">
        <v>81.41</v>
      </c>
      <c r="Z82" s="1">
        <v>76.06</v>
      </c>
      <c r="AA82" s="1">
        <v>69.39</v>
      </c>
      <c r="AB82" s="1">
        <v>73.040000000000006</v>
      </c>
      <c r="AC82" s="1">
        <v>32.200000000000003</v>
      </c>
      <c r="AD82" s="1">
        <v>76.38</v>
      </c>
      <c r="AE82" s="1">
        <v>73.88</v>
      </c>
      <c r="AF82" s="1">
        <v>28.67</v>
      </c>
      <c r="AG82" s="1">
        <v>76.02</v>
      </c>
      <c r="AH82" s="1">
        <v>75.97</v>
      </c>
      <c r="AI82" s="1">
        <v>76.89</v>
      </c>
      <c r="AJ82" s="1">
        <v>75.680000000000007</v>
      </c>
      <c r="AK82" s="3">
        <v>74.790000000000006</v>
      </c>
      <c r="AL82">
        <f t="shared" si="7"/>
        <v>81.846666666666664</v>
      </c>
      <c r="AM82">
        <f t="shared" si="8"/>
        <v>76.38</v>
      </c>
      <c r="AN82" s="4">
        <f t="shared" si="9"/>
        <v>85.58</v>
      </c>
      <c r="AO82">
        <f t="shared" si="10"/>
        <v>67.414166666666674</v>
      </c>
      <c r="AP82">
        <f t="shared" si="11"/>
        <v>28.67</v>
      </c>
      <c r="AQ82" s="168">
        <f t="shared" si="12"/>
        <v>76.89</v>
      </c>
      <c r="AR82" s="67">
        <f xml:space="preserve"> Πίνακας1[[#This Row],[Average Accuracy (Real Data)]] - Πίνακας1[[#This Row],[Average Accuracy (Synthetic Data)]]</f>
        <v>14.43249999999999</v>
      </c>
      <c r="AS82" s="68" t="str">
        <f t="shared" si="13"/>
        <v>GaussianNB (Synth)</v>
      </c>
    </row>
    <row r="83" spans="1:45" x14ac:dyDescent="0.25">
      <c r="A83" s="1">
        <v>360</v>
      </c>
      <c r="B83" s="1">
        <v>3</v>
      </c>
      <c r="C83" s="1">
        <v>13</v>
      </c>
      <c r="D83" s="1">
        <v>1</v>
      </c>
      <c r="E83" s="1">
        <v>1</v>
      </c>
      <c r="F83" s="1">
        <v>2</v>
      </c>
      <c r="G83" s="1" t="b">
        <v>1</v>
      </c>
      <c r="H83" s="1">
        <v>0.1</v>
      </c>
      <c r="I83" s="1" t="b">
        <v>1</v>
      </c>
      <c r="J83" s="1">
        <v>0.1</v>
      </c>
      <c r="K83" s="1" t="b">
        <v>1</v>
      </c>
      <c r="L83" s="10">
        <v>0.1</v>
      </c>
      <c r="M83" s="3">
        <f>Πίνακας1[[#This Row],[ε2]] + Πίνακας1[[#This Row],[ε1]]</f>
        <v>0.2</v>
      </c>
      <c r="N83" s="1">
        <v>85.58</v>
      </c>
      <c r="O83" s="1">
        <v>79.930000000000007</v>
      </c>
      <c r="P83" s="1">
        <v>82.27</v>
      </c>
      <c r="Q83" s="1">
        <v>80.900000000000006</v>
      </c>
      <c r="R83" s="1">
        <v>76.38</v>
      </c>
      <c r="S83" s="1">
        <v>82.92</v>
      </c>
      <c r="T83" s="1">
        <v>79.7</v>
      </c>
      <c r="U83" s="1">
        <v>85.2</v>
      </c>
      <c r="V83" s="1">
        <v>85.57</v>
      </c>
      <c r="W83" s="1">
        <v>79.540000000000006</v>
      </c>
      <c r="X83" s="1">
        <v>82.76</v>
      </c>
      <c r="Y83" s="3">
        <v>81.41</v>
      </c>
      <c r="Z83" s="1">
        <v>83.06</v>
      </c>
      <c r="AA83" s="1">
        <v>79.2</v>
      </c>
      <c r="AB83" s="1">
        <v>80.790000000000006</v>
      </c>
      <c r="AC83" s="1">
        <v>79.75</v>
      </c>
      <c r="AD83" s="1">
        <v>76.38</v>
      </c>
      <c r="AE83" s="1">
        <v>81.95</v>
      </c>
      <c r="AF83" s="1">
        <v>43.07</v>
      </c>
      <c r="AG83" s="1">
        <v>82.7</v>
      </c>
      <c r="AH83" s="1">
        <v>83.4</v>
      </c>
      <c r="AI83" s="1">
        <v>76.72</v>
      </c>
      <c r="AJ83" s="1">
        <v>78.06</v>
      </c>
      <c r="AK83" s="3">
        <v>78.05</v>
      </c>
      <c r="AL83">
        <f t="shared" si="7"/>
        <v>81.846666666666664</v>
      </c>
      <c r="AM83">
        <f t="shared" si="8"/>
        <v>76.38</v>
      </c>
      <c r="AN83" s="4">
        <f t="shared" si="9"/>
        <v>85.58</v>
      </c>
      <c r="AO83">
        <f t="shared" si="10"/>
        <v>76.927500000000009</v>
      </c>
      <c r="AP83">
        <f t="shared" si="11"/>
        <v>43.07</v>
      </c>
      <c r="AQ83" s="9">
        <f t="shared" si="12"/>
        <v>83.4</v>
      </c>
      <c r="AR83" s="12">
        <f xml:space="preserve"> Πίνακας1[[#This Row],[Average Accuracy (Real Data)]] - Πίνακας1[[#This Row],[Average Accuracy (Synthetic Data)]]</f>
        <v>4.9191666666666549</v>
      </c>
      <c r="AS83" s="168" t="str">
        <f t="shared" si="13"/>
        <v>GradientBoostingClassifier (Synth)</v>
      </c>
    </row>
    <row r="84" spans="1:45" x14ac:dyDescent="0.25">
      <c r="A84" s="1">
        <v>643</v>
      </c>
      <c r="B84" s="1">
        <v>1</v>
      </c>
      <c r="C84" s="1">
        <v>1</v>
      </c>
      <c r="D84" s="1">
        <v>0</v>
      </c>
      <c r="E84" s="1">
        <v>1</v>
      </c>
      <c r="F84" s="1">
        <v>1</v>
      </c>
      <c r="G84" s="1" t="b">
        <v>1</v>
      </c>
      <c r="H84" s="1">
        <v>0.05</v>
      </c>
      <c r="I84" s="1" t="b">
        <v>1</v>
      </c>
      <c r="J84" s="1">
        <v>2.5000000000000001E-2</v>
      </c>
      <c r="K84" s="1" t="b">
        <v>1</v>
      </c>
      <c r="L84" s="10">
        <v>2.5000000000000001E-2</v>
      </c>
      <c r="M84" s="71">
        <f>Πίνακας1[[#This Row],[ε2]] + Πίνακας1[[#This Row],[ε1]]</f>
        <v>0.05</v>
      </c>
      <c r="N84" s="1">
        <v>51.72</v>
      </c>
      <c r="O84" s="1">
        <v>48.28</v>
      </c>
      <c r="P84" s="1">
        <v>44.83</v>
      </c>
      <c r="Q84" s="1">
        <v>34.479999999999997</v>
      </c>
      <c r="R84" s="1">
        <v>48.28</v>
      </c>
      <c r="S84" s="1">
        <v>58.62</v>
      </c>
      <c r="T84" s="1">
        <v>41.38</v>
      </c>
      <c r="U84" s="1">
        <v>55.17</v>
      </c>
      <c r="V84" s="1">
        <v>44.83</v>
      </c>
      <c r="W84" s="1">
        <v>51.72</v>
      </c>
      <c r="X84" s="1">
        <v>51.72</v>
      </c>
      <c r="Y84" s="3">
        <v>55.17</v>
      </c>
      <c r="Z84" s="1">
        <v>44.83</v>
      </c>
      <c r="AA84" s="1">
        <v>31.03</v>
      </c>
      <c r="AB84" s="1">
        <v>48.28</v>
      </c>
      <c r="AC84" s="1">
        <v>48.28</v>
      </c>
      <c r="AD84" s="1">
        <v>48.28</v>
      </c>
      <c r="AE84" s="1">
        <v>41.38</v>
      </c>
      <c r="AF84" s="1">
        <v>41.38</v>
      </c>
      <c r="AG84" s="1">
        <v>37.93</v>
      </c>
      <c r="AH84" s="1">
        <v>34.479999999999997</v>
      </c>
      <c r="AI84" s="1">
        <v>44.83</v>
      </c>
      <c r="AJ84" s="1">
        <v>41.38</v>
      </c>
      <c r="AK84" s="3">
        <v>34.479999999999997</v>
      </c>
      <c r="AL84">
        <f t="shared" si="7"/>
        <v>48.849999999999994</v>
      </c>
      <c r="AM84">
        <f t="shared" si="8"/>
        <v>34.479999999999997</v>
      </c>
      <c r="AN84" s="4">
        <f t="shared" si="9"/>
        <v>58.62</v>
      </c>
      <c r="AO84">
        <f t="shared" si="10"/>
        <v>41.38</v>
      </c>
      <c r="AP84">
        <f t="shared" si="11"/>
        <v>31.03</v>
      </c>
      <c r="AQ84" s="168">
        <f t="shared" si="12"/>
        <v>48.28</v>
      </c>
      <c r="AR84" s="67">
        <f xml:space="preserve"> Πίνακας1[[#This Row],[Average Accuracy (Real Data)]] - Πίνακας1[[#This Row],[Average Accuracy (Synthetic Data)]]</f>
        <v>7.4699999999999918</v>
      </c>
      <c r="AS84" s="68" t="str">
        <f t="shared" si="13"/>
        <v>KNeighborsClassifier (Synth)</v>
      </c>
    </row>
    <row r="85" spans="1:45" x14ac:dyDescent="0.25">
      <c r="A85" s="1">
        <v>25</v>
      </c>
      <c r="B85" s="1">
        <v>1</v>
      </c>
      <c r="C85" s="1">
        <v>3</v>
      </c>
      <c r="D85" s="1">
        <v>1</v>
      </c>
      <c r="E85" s="1">
        <v>1</v>
      </c>
      <c r="F85" s="1">
        <v>2</v>
      </c>
      <c r="G85" s="1" t="b">
        <v>1</v>
      </c>
      <c r="H85" s="1">
        <v>0.5</v>
      </c>
      <c r="I85" s="1" t="b">
        <v>1</v>
      </c>
      <c r="J85" s="1">
        <v>0.5</v>
      </c>
      <c r="K85" s="1" t="b">
        <v>1</v>
      </c>
      <c r="L85" s="10">
        <v>0.5</v>
      </c>
      <c r="M85" s="3">
        <f>Πίνακας1[[#This Row],[ε2]] + Πίνακας1[[#This Row],[ε1]]</f>
        <v>1</v>
      </c>
      <c r="N85" s="1">
        <v>65.52</v>
      </c>
      <c r="O85" s="1">
        <v>62.07</v>
      </c>
      <c r="P85" s="1">
        <v>62.07</v>
      </c>
      <c r="Q85" s="1">
        <v>48.28</v>
      </c>
      <c r="R85" s="1">
        <v>62.07</v>
      </c>
      <c r="S85" s="1">
        <v>58.62</v>
      </c>
      <c r="T85" s="1">
        <v>62.07</v>
      </c>
      <c r="U85" s="1">
        <v>55.17</v>
      </c>
      <c r="V85" s="1">
        <v>62.07</v>
      </c>
      <c r="W85" s="1">
        <v>51.72</v>
      </c>
      <c r="X85" s="1">
        <v>62.07</v>
      </c>
      <c r="Y85" s="3">
        <v>58.62</v>
      </c>
      <c r="Z85" s="1">
        <v>55.17</v>
      </c>
      <c r="AA85" s="1">
        <v>41.38</v>
      </c>
      <c r="AB85" s="1">
        <v>48.28</v>
      </c>
      <c r="AC85" s="1">
        <v>58.62</v>
      </c>
      <c r="AD85" s="1">
        <v>51.72</v>
      </c>
      <c r="AE85" s="1">
        <v>65.52</v>
      </c>
      <c r="AF85" s="1">
        <v>62.07</v>
      </c>
      <c r="AG85" s="1">
        <v>58.62</v>
      </c>
      <c r="AH85" s="1">
        <v>48.28</v>
      </c>
      <c r="AI85" s="1">
        <v>65.52</v>
      </c>
      <c r="AJ85" s="1">
        <v>62.07</v>
      </c>
      <c r="AK85" s="3">
        <v>31.03</v>
      </c>
      <c r="AL85">
        <f t="shared" si="7"/>
        <v>59.195833333333347</v>
      </c>
      <c r="AM85">
        <f t="shared" si="8"/>
        <v>48.28</v>
      </c>
      <c r="AN85" s="4">
        <f t="shared" si="9"/>
        <v>65.52</v>
      </c>
      <c r="AO85">
        <f t="shared" si="10"/>
        <v>54.023333333333333</v>
      </c>
      <c r="AP85">
        <f t="shared" si="11"/>
        <v>31.03</v>
      </c>
      <c r="AQ85" s="9">
        <f t="shared" si="12"/>
        <v>65.52</v>
      </c>
      <c r="AR85" s="12">
        <f xml:space="preserve"> Πίνακας1[[#This Row],[Average Accuracy (Real Data)]] - Πίνακας1[[#This Row],[Average Accuracy (Synthetic Data)]]</f>
        <v>5.1725000000000136</v>
      </c>
      <c r="AS85" s="168" t="str">
        <f t="shared" si="13"/>
        <v>RandomForestClassifier (Synth)</v>
      </c>
    </row>
    <row r="86" spans="1:45" x14ac:dyDescent="0.25">
      <c r="A86" s="1">
        <v>172</v>
      </c>
      <c r="B86" s="1">
        <v>2</v>
      </c>
      <c r="C86" s="1">
        <v>4</v>
      </c>
      <c r="D86" s="1">
        <v>1</v>
      </c>
      <c r="E86" s="1">
        <v>1</v>
      </c>
      <c r="F86" s="1">
        <v>1</v>
      </c>
      <c r="G86" s="1" t="b">
        <v>1</v>
      </c>
      <c r="H86" s="1">
        <v>0.5</v>
      </c>
      <c r="I86" s="1" t="b">
        <v>1</v>
      </c>
      <c r="J86" s="1">
        <v>0.5</v>
      </c>
      <c r="K86" s="1" t="b">
        <v>1</v>
      </c>
      <c r="L86" s="10">
        <v>0.5</v>
      </c>
      <c r="M86" s="3">
        <f>Πίνακας1[[#This Row],[ε2]] + Πίνακας1[[#This Row],[ε1]]</f>
        <v>1</v>
      </c>
      <c r="N86" s="1">
        <v>58.64</v>
      </c>
      <c r="O86" s="1">
        <v>48.44</v>
      </c>
      <c r="P86" s="1">
        <v>54.76</v>
      </c>
      <c r="Q86" s="1">
        <v>48.44</v>
      </c>
      <c r="R86" s="1">
        <v>58.88</v>
      </c>
      <c r="S86" s="1">
        <v>54.12</v>
      </c>
      <c r="T86" s="1">
        <v>65.319999999999993</v>
      </c>
      <c r="U86" s="1">
        <v>47.52</v>
      </c>
      <c r="V86" s="1">
        <v>60.32</v>
      </c>
      <c r="W86" s="1">
        <v>48.52</v>
      </c>
      <c r="X86" s="1">
        <v>48.52</v>
      </c>
      <c r="Y86" s="3">
        <v>52.76</v>
      </c>
      <c r="Z86" s="1">
        <v>48.96</v>
      </c>
      <c r="AA86" s="1">
        <v>42.08</v>
      </c>
      <c r="AB86" s="1">
        <v>46.52</v>
      </c>
      <c r="AC86" s="1">
        <v>49.4</v>
      </c>
      <c r="AD86" s="1">
        <v>46.4</v>
      </c>
      <c r="AE86" s="1">
        <v>47.84</v>
      </c>
      <c r="AF86" s="1">
        <v>47.72</v>
      </c>
      <c r="AG86" s="1">
        <v>42.64</v>
      </c>
      <c r="AH86" s="1">
        <v>48.4</v>
      </c>
      <c r="AI86" s="1">
        <v>49.24</v>
      </c>
      <c r="AJ86" s="1">
        <v>49.32</v>
      </c>
      <c r="AK86" s="3">
        <v>48.32</v>
      </c>
      <c r="AL86">
        <f t="shared" si="7"/>
        <v>53.853333333333332</v>
      </c>
      <c r="AM86">
        <f t="shared" si="8"/>
        <v>47.52</v>
      </c>
      <c r="AN86" s="4">
        <f t="shared" si="9"/>
        <v>65.319999999999993</v>
      </c>
      <c r="AO86">
        <f t="shared" si="10"/>
        <v>47.236666666666679</v>
      </c>
      <c r="AP86">
        <f t="shared" si="11"/>
        <v>42.08</v>
      </c>
      <c r="AQ86" s="9">
        <f t="shared" si="12"/>
        <v>49.4</v>
      </c>
      <c r="AR86" s="12">
        <f xml:space="preserve"> Πίνακας1[[#This Row],[Average Accuracy (Real Data)]] - Πίνακας1[[#This Row],[Average Accuracy (Synthetic Data)]]</f>
        <v>6.6166666666666529</v>
      </c>
      <c r="AS86" s="168" t="str">
        <f t="shared" si="13"/>
        <v>LinearSVC (Synth)</v>
      </c>
    </row>
    <row r="87" spans="1:45" x14ac:dyDescent="0.25">
      <c r="A87" s="1">
        <v>193</v>
      </c>
      <c r="B87" s="1">
        <v>2</v>
      </c>
      <c r="C87" s="1">
        <v>4</v>
      </c>
      <c r="D87" s="1">
        <v>1</v>
      </c>
      <c r="E87" s="1">
        <v>1</v>
      </c>
      <c r="F87" s="1">
        <v>2</v>
      </c>
      <c r="G87" s="1" t="b">
        <v>1</v>
      </c>
      <c r="H87" s="1">
        <v>0.5</v>
      </c>
      <c r="I87" s="1" t="b">
        <v>1</v>
      </c>
      <c r="J87" s="1">
        <v>0.5</v>
      </c>
      <c r="K87" s="1" t="b">
        <v>1</v>
      </c>
      <c r="L87" s="10">
        <v>0.5</v>
      </c>
      <c r="M87" s="3">
        <f>Πίνακας1[[#This Row],[ε2]] + Πίνακας1[[#This Row],[ε1]]</f>
        <v>1</v>
      </c>
      <c r="N87" s="1">
        <v>58.64</v>
      </c>
      <c r="O87" s="1">
        <v>48.44</v>
      </c>
      <c r="P87" s="1">
        <v>54.76</v>
      </c>
      <c r="Q87" s="1">
        <v>48.44</v>
      </c>
      <c r="R87" s="1">
        <v>58.88</v>
      </c>
      <c r="S87" s="1">
        <v>54.12</v>
      </c>
      <c r="T87" s="1">
        <v>65.319999999999993</v>
      </c>
      <c r="U87" s="1">
        <v>47.52</v>
      </c>
      <c r="V87" s="1">
        <v>60.32</v>
      </c>
      <c r="W87" s="1">
        <v>48.52</v>
      </c>
      <c r="X87" s="1">
        <v>48.52</v>
      </c>
      <c r="Y87" s="3">
        <v>52.76</v>
      </c>
      <c r="Z87" s="1">
        <v>53.28</v>
      </c>
      <c r="AA87" s="1">
        <v>36.64</v>
      </c>
      <c r="AB87" s="1">
        <v>47.16</v>
      </c>
      <c r="AC87" s="1">
        <v>44.28</v>
      </c>
      <c r="AD87" s="1">
        <v>49.84</v>
      </c>
      <c r="AE87" s="1">
        <v>46.92</v>
      </c>
      <c r="AF87" s="1">
        <v>51.28</v>
      </c>
      <c r="AG87" s="1">
        <v>48.08</v>
      </c>
      <c r="AH87" s="1">
        <v>53.16</v>
      </c>
      <c r="AI87" s="1">
        <v>49.24</v>
      </c>
      <c r="AJ87" s="1">
        <v>49.4</v>
      </c>
      <c r="AK87" s="3">
        <v>50.44</v>
      </c>
      <c r="AL87">
        <f t="shared" si="7"/>
        <v>53.853333333333332</v>
      </c>
      <c r="AM87">
        <f t="shared" si="8"/>
        <v>47.52</v>
      </c>
      <c r="AN87" s="4">
        <f t="shared" si="9"/>
        <v>65.319999999999993</v>
      </c>
      <c r="AO87">
        <f t="shared" si="10"/>
        <v>48.31</v>
      </c>
      <c r="AP87">
        <f t="shared" si="11"/>
        <v>36.64</v>
      </c>
      <c r="AQ87" s="9">
        <f t="shared" si="12"/>
        <v>53.28</v>
      </c>
      <c r="AR87" s="12">
        <f xml:space="preserve"> Πίνακας1[[#This Row],[Average Accuracy (Real Data)]] - Πίνακας1[[#This Row],[Average Accuracy (Synthetic Data)]]</f>
        <v>5.5433333333333294</v>
      </c>
      <c r="AS87" s="168" t="str">
        <f t="shared" si="13"/>
        <v>XGBClassifier (Synth)</v>
      </c>
    </row>
    <row r="88" spans="1:45" x14ac:dyDescent="0.25">
      <c r="A88" s="1">
        <v>340</v>
      </c>
      <c r="B88" s="1">
        <v>3</v>
      </c>
      <c r="C88" s="1">
        <v>4</v>
      </c>
      <c r="D88" s="1">
        <v>1</v>
      </c>
      <c r="E88" s="1">
        <v>1</v>
      </c>
      <c r="F88" s="1">
        <v>1</v>
      </c>
      <c r="G88" s="1" t="b">
        <v>1</v>
      </c>
      <c r="H88" s="1">
        <v>0.5</v>
      </c>
      <c r="I88" s="1" t="b">
        <v>1</v>
      </c>
      <c r="J88" s="1">
        <v>0.5</v>
      </c>
      <c r="K88" s="1" t="b">
        <v>1</v>
      </c>
      <c r="L88" s="10">
        <v>0.5</v>
      </c>
      <c r="M88" s="3">
        <f>Πίνακας1[[#This Row],[ε2]] + Πίνακας1[[#This Row],[ε1]]</f>
        <v>1</v>
      </c>
      <c r="N88" s="1">
        <v>85.58</v>
      </c>
      <c r="O88" s="1">
        <v>79.930000000000007</v>
      </c>
      <c r="P88" s="1">
        <v>82.27</v>
      </c>
      <c r="Q88" s="1">
        <v>80.900000000000006</v>
      </c>
      <c r="R88" s="1">
        <v>76.38</v>
      </c>
      <c r="S88" s="1">
        <v>82.92</v>
      </c>
      <c r="T88" s="1">
        <v>79.7</v>
      </c>
      <c r="U88" s="1">
        <v>85.2</v>
      </c>
      <c r="V88" s="1">
        <v>85.57</v>
      </c>
      <c r="W88" s="1">
        <v>79.540000000000006</v>
      </c>
      <c r="X88" s="1">
        <v>82.76</v>
      </c>
      <c r="Y88" s="3">
        <v>81.41</v>
      </c>
      <c r="Z88" s="1">
        <v>76.430000000000007</v>
      </c>
      <c r="AA88" s="1">
        <v>70.56</v>
      </c>
      <c r="AB88" s="1">
        <v>73.13</v>
      </c>
      <c r="AC88" s="1">
        <v>69.31</v>
      </c>
      <c r="AD88" s="1">
        <v>76.38</v>
      </c>
      <c r="AE88" s="1">
        <v>73.78</v>
      </c>
      <c r="AF88" s="1">
        <v>74.94</v>
      </c>
      <c r="AG88" s="1">
        <v>76.3</v>
      </c>
      <c r="AH88" s="1">
        <v>76.33</v>
      </c>
      <c r="AI88" s="1">
        <v>76.900000000000006</v>
      </c>
      <c r="AJ88" s="1">
        <v>75.95</v>
      </c>
      <c r="AK88" s="3">
        <v>72.290000000000006</v>
      </c>
      <c r="AL88">
        <f t="shared" si="7"/>
        <v>81.846666666666664</v>
      </c>
      <c r="AM88">
        <f t="shared" si="8"/>
        <v>76.38</v>
      </c>
      <c r="AN88" s="4">
        <f t="shared" si="9"/>
        <v>85.58</v>
      </c>
      <c r="AO88">
        <f t="shared" si="10"/>
        <v>74.358333333333334</v>
      </c>
      <c r="AP88">
        <f t="shared" si="11"/>
        <v>69.31</v>
      </c>
      <c r="AQ88" s="9">
        <f t="shared" si="12"/>
        <v>76.900000000000006</v>
      </c>
      <c r="AR88" s="12">
        <f xml:space="preserve"> Πίνακας1[[#This Row],[Average Accuracy (Real Data)]] - Πίνακας1[[#This Row],[Average Accuracy (Synthetic Data)]]</f>
        <v>7.4883333333333297</v>
      </c>
      <c r="AS88" s="168" t="str">
        <f t="shared" si="13"/>
        <v>GaussianNB (Synth)</v>
      </c>
    </row>
    <row r="89" spans="1:45" x14ac:dyDescent="0.25">
      <c r="A89" s="10">
        <v>558</v>
      </c>
      <c r="B89" s="1">
        <v>3</v>
      </c>
      <c r="C89" s="1">
        <v>4</v>
      </c>
      <c r="D89" s="1">
        <v>1</v>
      </c>
      <c r="E89" s="1">
        <v>1</v>
      </c>
      <c r="F89" s="1">
        <v>2</v>
      </c>
      <c r="G89" s="1" t="b">
        <v>1</v>
      </c>
      <c r="H89" s="1">
        <v>0.2</v>
      </c>
      <c r="I89" s="1" t="b">
        <v>1</v>
      </c>
      <c r="J89" s="1">
        <v>0.1</v>
      </c>
      <c r="K89" s="1" t="b">
        <v>1</v>
      </c>
      <c r="L89" s="10">
        <v>0.1</v>
      </c>
      <c r="M89" s="71">
        <f>Πίνακας1[[#This Row],[ε2]] + Πίνακας1[[#This Row],[ε1]]</f>
        <v>0.2</v>
      </c>
      <c r="N89" s="1">
        <v>85.58</v>
      </c>
      <c r="O89" s="1">
        <v>79.930000000000007</v>
      </c>
      <c r="P89" s="1">
        <v>82.27</v>
      </c>
      <c r="Q89" s="1">
        <v>80.900000000000006</v>
      </c>
      <c r="R89" s="1">
        <v>76.38</v>
      </c>
      <c r="S89" s="1">
        <v>82.92</v>
      </c>
      <c r="T89" s="1">
        <v>79.7</v>
      </c>
      <c r="U89" s="1">
        <v>85.2</v>
      </c>
      <c r="V89" s="1">
        <v>85.57</v>
      </c>
      <c r="W89" s="1">
        <v>79.540000000000006</v>
      </c>
      <c r="X89" s="1">
        <v>82.76</v>
      </c>
      <c r="Y89" s="3">
        <v>81.41</v>
      </c>
      <c r="Z89" s="1">
        <v>77.239999999999995</v>
      </c>
      <c r="AA89" s="1">
        <v>66.16</v>
      </c>
      <c r="AB89" s="1">
        <v>72.59</v>
      </c>
      <c r="AC89" s="1">
        <v>77.34</v>
      </c>
      <c r="AD89" s="1">
        <v>76.38</v>
      </c>
      <c r="AE89" s="1">
        <v>71.599999999999994</v>
      </c>
      <c r="AF89" s="1">
        <v>76.64</v>
      </c>
      <c r="AG89" s="1">
        <v>75.67</v>
      </c>
      <c r="AH89" s="1">
        <v>77.23</v>
      </c>
      <c r="AI89" s="1">
        <v>76.38</v>
      </c>
      <c r="AJ89" s="1">
        <v>76.38</v>
      </c>
      <c r="AK89" s="3">
        <v>76.73</v>
      </c>
      <c r="AL89">
        <f t="shared" si="7"/>
        <v>81.846666666666664</v>
      </c>
      <c r="AM89">
        <f t="shared" si="8"/>
        <v>76.38</v>
      </c>
      <c r="AN89" s="4">
        <f t="shared" si="9"/>
        <v>85.58</v>
      </c>
      <c r="AO89">
        <f t="shared" si="10"/>
        <v>75.028333333333322</v>
      </c>
      <c r="AP89">
        <f t="shared" si="11"/>
        <v>66.16</v>
      </c>
      <c r="AQ89" s="168">
        <f t="shared" si="12"/>
        <v>77.34</v>
      </c>
      <c r="AR89" s="67">
        <f xml:space="preserve"> Πίνακας1[[#This Row],[Average Accuracy (Real Data)]] - Πίνακας1[[#This Row],[Average Accuracy (Synthetic Data)]]</f>
        <v>6.8183333333333422</v>
      </c>
      <c r="AS89" s="68" t="str">
        <f t="shared" si="13"/>
        <v>LinearSVC (Synth)</v>
      </c>
    </row>
    <row r="90" spans="1:45" x14ac:dyDescent="0.25">
      <c r="A90" s="1">
        <v>644</v>
      </c>
      <c r="B90" s="1">
        <v>1</v>
      </c>
      <c r="C90" s="1">
        <v>1</v>
      </c>
      <c r="D90" s="1">
        <v>0</v>
      </c>
      <c r="E90" s="1">
        <v>1</v>
      </c>
      <c r="F90" s="1">
        <v>1</v>
      </c>
      <c r="G90" s="1" t="b">
        <v>1</v>
      </c>
      <c r="H90" s="1">
        <v>0.1</v>
      </c>
      <c r="I90" s="1" t="b">
        <v>1</v>
      </c>
      <c r="J90" s="1">
        <v>0.05</v>
      </c>
      <c r="K90" s="1" t="b">
        <v>1</v>
      </c>
      <c r="L90" s="10">
        <v>0.05</v>
      </c>
      <c r="M90" s="71">
        <f>Πίνακας1[[#This Row],[ε2]] + Πίνακας1[[#This Row],[ε1]]</f>
        <v>0.1</v>
      </c>
      <c r="N90" s="1">
        <v>51.72</v>
      </c>
      <c r="O90" s="1">
        <v>48.28</v>
      </c>
      <c r="P90" s="1">
        <v>44.83</v>
      </c>
      <c r="Q90" s="1">
        <v>34.479999999999997</v>
      </c>
      <c r="R90" s="1">
        <v>48.28</v>
      </c>
      <c r="S90" s="1">
        <v>58.62</v>
      </c>
      <c r="T90" s="1">
        <v>41.38</v>
      </c>
      <c r="U90" s="1">
        <v>55.17</v>
      </c>
      <c r="V90" s="1">
        <v>44.83</v>
      </c>
      <c r="W90" s="1">
        <v>51.72</v>
      </c>
      <c r="X90" s="1">
        <v>51.72</v>
      </c>
      <c r="Y90" s="3">
        <v>55.17</v>
      </c>
      <c r="Z90" s="1">
        <v>37.93</v>
      </c>
      <c r="AA90" s="1">
        <v>24.14</v>
      </c>
      <c r="AB90" s="1">
        <v>13.79</v>
      </c>
      <c r="AC90" s="1">
        <v>17.239999999999998</v>
      </c>
      <c r="AD90" s="1">
        <v>48.28</v>
      </c>
      <c r="AE90" s="1">
        <v>44.83</v>
      </c>
      <c r="AF90" s="1">
        <v>24.14</v>
      </c>
      <c r="AG90" s="1">
        <v>31.03</v>
      </c>
      <c r="AH90" s="1">
        <v>31.03</v>
      </c>
      <c r="AI90" s="1">
        <v>27.59</v>
      </c>
      <c r="AJ90" s="1">
        <v>31.03</v>
      </c>
      <c r="AK90" s="3">
        <v>31.03</v>
      </c>
      <c r="AL90">
        <f t="shared" si="7"/>
        <v>48.849999999999994</v>
      </c>
      <c r="AM90">
        <f t="shared" si="8"/>
        <v>34.479999999999997</v>
      </c>
      <c r="AN90" s="4">
        <f t="shared" si="9"/>
        <v>58.62</v>
      </c>
      <c r="AO90">
        <f t="shared" si="10"/>
        <v>30.171666666666663</v>
      </c>
      <c r="AP90">
        <f t="shared" si="11"/>
        <v>13.79</v>
      </c>
      <c r="AQ90" s="168">
        <f t="shared" si="12"/>
        <v>48.28</v>
      </c>
      <c r="AR90" s="67">
        <f xml:space="preserve"> Πίνακας1[[#This Row],[Average Accuracy (Real Data)]] - Πίνακας1[[#This Row],[Average Accuracy (Synthetic Data)]]</f>
        <v>18.678333333333331</v>
      </c>
      <c r="AS90" s="68" t="str">
        <f t="shared" si="13"/>
        <v>SVC (Synth)</v>
      </c>
    </row>
    <row r="91" spans="1:45" x14ac:dyDescent="0.25">
      <c r="A91" s="1">
        <v>64</v>
      </c>
      <c r="B91" s="1">
        <v>1</v>
      </c>
      <c r="C91" s="1">
        <v>3</v>
      </c>
      <c r="D91" s="1">
        <v>2</v>
      </c>
      <c r="E91" s="1">
        <v>1</v>
      </c>
      <c r="F91" s="1">
        <v>2</v>
      </c>
      <c r="G91" s="1" t="b">
        <v>1</v>
      </c>
      <c r="H91" s="1">
        <v>0.01</v>
      </c>
      <c r="I91" s="10" t="b">
        <v>1</v>
      </c>
      <c r="J91" s="1">
        <v>0.01</v>
      </c>
      <c r="K91" s="1" t="b">
        <v>1</v>
      </c>
      <c r="L91" s="10">
        <v>0.01</v>
      </c>
      <c r="M91" s="3">
        <f>Πίνακας1[[#This Row],[ε2]] + Πίνακας1[[#This Row],[ε1]]</f>
        <v>0.02</v>
      </c>
      <c r="N91" s="1">
        <v>65.52</v>
      </c>
      <c r="O91" s="1">
        <v>62.07</v>
      </c>
      <c r="P91" s="1">
        <v>62.07</v>
      </c>
      <c r="Q91" s="1">
        <v>48.28</v>
      </c>
      <c r="R91" s="1">
        <v>62.07</v>
      </c>
      <c r="S91" s="1">
        <v>58.62</v>
      </c>
      <c r="T91" s="1">
        <v>62.07</v>
      </c>
      <c r="U91" s="1">
        <v>55.17</v>
      </c>
      <c r="V91" s="1">
        <v>62.07</v>
      </c>
      <c r="W91" s="1">
        <v>51.72</v>
      </c>
      <c r="X91" s="1">
        <v>62.07</v>
      </c>
      <c r="Y91" s="3">
        <v>58.62</v>
      </c>
      <c r="Z91" s="1">
        <v>10.34</v>
      </c>
      <c r="AA91" s="1">
        <v>17.239999999999998</v>
      </c>
      <c r="AB91" s="1">
        <v>44.83</v>
      </c>
      <c r="AC91" s="1">
        <v>3.45</v>
      </c>
      <c r="AD91" s="1">
        <v>10.34</v>
      </c>
      <c r="AE91" s="1">
        <v>24.14</v>
      </c>
      <c r="AF91" s="1">
        <v>31.03</v>
      </c>
      <c r="AG91" s="1">
        <v>10.34</v>
      </c>
      <c r="AH91" s="1">
        <v>41.38</v>
      </c>
      <c r="AI91" s="1">
        <v>17.239999999999998</v>
      </c>
      <c r="AJ91" s="1">
        <v>27.59</v>
      </c>
      <c r="AK91" s="3">
        <v>17.239999999999998</v>
      </c>
      <c r="AL91">
        <f t="shared" si="7"/>
        <v>59.195833333333347</v>
      </c>
      <c r="AM91">
        <f t="shared" si="8"/>
        <v>48.28</v>
      </c>
      <c r="AN91" s="4">
        <f t="shared" si="9"/>
        <v>65.52</v>
      </c>
      <c r="AO91">
        <f t="shared" si="10"/>
        <v>21.263333333333335</v>
      </c>
      <c r="AP91">
        <f t="shared" si="11"/>
        <v>3.45</v>
      </c>
      <c r="AQ91" s="9">
        <f t="shared" si="12"/>
        <v>44.83</v>
      </c>
      <c r="AR91" s="12">
        <f xml:space="preserve"> Πίνακας1[[#This Row],[Average Accuracy (Real Data)]] - Πίνακας1[[#This Row],[Average Accuracy (Synthetic Data)]]</f>
        <v>37.932500000000012</v>
      </c>
      <c r="AS91" t="str">
        <f t="shared" si="13"/>
        <v>KNeighborsClassifier (Synth)</v>
      </c>
    </row>
    <row r="92" spans="1:45" x14ac:dyDescent="0.25">
      <c r="A92" s="1">
        <v>2</v>
      </c>
      <c r="B92" s="1">
        <v>1</v>
      </c>
      <c r="C92" s="1">
        <v>3</v>
      </c>
      <c r="D92" s="1">
        <v>1</v>
      </c>
      <c r="E92" s="1">
        <v>1</v>
      </c>
      <c r="F92" s="1">
        <v>1</v>
      </c>
      <c r="G92" s="1" t="b">
        <v>1</v>
      </c>
      <c r="H92" s="1">
        <v>0.05</v>
      </c>
      <c r="I92" s="1" t="b">
        <v>1</v>
      </c>
      <c r="J92" s="1">
        <v>0.05</v>
      </c>
      <c r="K92" s="1" t="b">
        <v>1</v>
      </c>
      <c r="L92" s="10">
        <v>0.05</v>
      </c>
      <c r="M92" s="3">
        <f>Πίνακας1[[#This Row],[ε2]] + Πίνακας1[[#This Row],[ε1]]</f>
        <v>0.1</v>
      </c>
      <c r="N92" s="1">
        <v>65.52</v>
      </c>
      <c r="O92" s="1">
        <v>62.07</v>
      </c>
      <c r="P92" s="1">
        <v>62.07</v>
      </c>
      <c r="Q92" s="1">
        <v>48.28</v>
      </c>
      <c r="R92" s="1">
        <v>62.07</v>
      </c>
      <c r="S92" s="1">
        <v>58.62</v>
      </c>
      <c r="T92" s="1">
        <v>62.07</v>
      </c>
      <c r="U92" s="1">
        <v>55.17</v>
      </c>
      <c r="V92" s="1">
        <v>62.07</v>
      </c>
      <c r="W92" s="1">
        <v>51.72</v>
      </c>
      <c r="X92" s="1">
        <v>62.07</v>
      </c>
      <c r="Y92" s="7">
        <v>58.62</v>
      </c>
      <c r="Z92" s="1">
        <v>24.14</v>
      </c>
      <c r="AA92" s="1">
        <v>10.34</v>
      </c>
      <c r="AB92" s="1">
        <v>37.93</v>
      </c>
      <c r="AC92" s="1">
        <v>10.34</v>
      </c>
      <c r="AD92" s="1">
        <v>48.28</v>
      </c>
      <c r="AE92" s="1">
        <v>31.03</v>
      </c>
      <c r="AF92" s="1">
        <v>44.83</v>
      </c>
      <c r="AG92" s="1">
        <v>13.79</v>
      </c>
      <c r="AH92" s="1">
        <v>24.14</v>
      </c>
      <c r="AI92" s="1">
        <v>24.14</v>
      </c>
      <c r="AJ92" s="1">
        <v>31.03</v>
      </c>
      <c r="AK92" s="3">
        <v>34.479999999999997</v>
      </c>
      <c r="AL92">
        <f t="shared" si="7"/>
        <v>59.195833333333347</v>
      </c>
      <c r="AM92">
        <f t="shared" si="8"/>
        <v>48.28</v>
      </c>
      <c r="AN92" s="4">
        <f t="shared" si="9"/>
        <v>65.52</v>
      </c>
      <c r="AO92">
        <f t="shared" si="10"/>
        <v>27.872500000000002</v>
      </c>
      <c r="AP92">
        <f t="shared" si="11"/>
        <v>10.34</v>
      </c>
      <c r="AQ92" s="9">
        <f t="shared" si="12"/>
        <v>48.28</v>
      </c>
      <c r="AR92" s="12">
        <f xml:space="preserve"> Πίνακας1[[#This Row],[Average Accuracy (Real Data)]] - Πίνακας1[[#This Row],[Average Accuracy (Synthetic Data)]]</f>
        <v>31.323333333333345</v>
      </c>
      <c r="AS92" t="str">
        <f t="shared" si="13"/>
        <v>SVC (Synth)</v>
      </c>
    </row>
    <row r="93" spans="1:45" x14ac:dyDescent="0.25">
      <c r="A93" s="10">
        <v>516</v>
      </c>
      <c r="B93" s="1">
        <v>1</v>
      </c>
      <c r="C93" s="1">
        <v>3</v>
      </c>
      <c r="D93" s="1">
        <v>2</v>
      </c>
      <c r="E93" s="1">
        <v>1</v>
      </c>
      <c r="F93" s="1">
        <v>2</v>
      </c>
      <c r="G93" s="1" t="b">
        <v>1</v>
      </c>
      <c r="H93" s="1">
        <v>0.02</v>
      </c>
      <c r="I93" s="1" t="b">
        <v>1</v>
      </c>
      <c r="J93" s="1">
        <v>0.01</v>
      </c>
      <c r="K93" s="1" t="b">
        <v>1</v>
      </c>
      <c r="L93" s="10">
        <v>0.01</v>
      </c>
      <c r="M93" s="71">
        <f>Πίνακας1[[#This Row],[ε2]] + Πίνακας1[[#This Row],[ε1]]</f>
        <v>0.02</v>
      </c>
      <c r="N93" s="1">
        <v>65.52</v>
      </c>
      <c r="O93" s="1">
        <v>62.07</v>
      </c>
      <c r="P93" s="1">
        <v>62.07</v>
      </c>
      <c r="Q93" s="1">
        <v>48.28</v>
      </c>
      <c r="R93" s="1">
        <v>62.07</v>
      </c>
      <c r="S93" s="1">
        <v>58.62</v>
      </c>
      <c r="T93" s="1">
        <v>62.07</v>
      </c>
      <c r="U93" s="1">
        <v>55.17</v>
      </c>
      <c r="V93" s="1">
        <v>62.07</v>
      </c>
      <c r="W93" s="1">
        <v>51.72</v>
      </c>
      <c r="X93" s="1">
        <v>62.07</v>
      </c>
      <c r="Y93" s="3">
        <v>58.62</v>
      </c>
      <c r="Z93" s="1">
        <v>17.239999999999998</v>
      </c>
      <c r="AA93" s="1">
        <v>20.69</v>
      </c>
      <c r="AB93" s="1">
        <v>27.59</v>
      </c>
      <c r="AC93" s="1">
        <v>3.45</v>
      </c>
      <c r="AD93" s="1">
        <v>3.45</v>
      </c>
      <c r="AE93" s="1">
        <v>20.69</v>
      </c>
      <c r="AF93" s="1">
        <v>24.14</v>
      </c>
      <c r="AG93" s="1">
        <v>20.69</v>
      </c>
      <c r="AH93" s="1">
        <v>6.9</v>
      </c>
      <c r="AI93" s="1">
        <v>17.239999999999998</v>
      </c>
      <c r="AJ93" s="1">
        <v>17.239999999999998</v>
      </c>
      <c r="AK93" s="3">
        <v>10.34</v>
      </c>
      <c r="AL93">
        <f t="shared" si="7"/>
        <v>59.195833333333347</v>
      </c>
      <c r="AM93">
        <f t="shared" si="8"/>
        <v>48.28</v>
      </c>
      <c r="AN93" s="4">
        <f t="shared" si="9"/>
        <v>65.52</v>
      </c>
      <c r="AO93">
        <f t="shared" si="10"/>
        <v>15.805000000000001</v>
      </c>
      <c r="AP93">
        <f t="shared" si="11"/>
        <v>3.45</v>
      </c>
      <c r="AQ93" s="168">
        <f t="shared" si="12"/>
        <v>27.59</v>
      </c>
      <c r="AR93" s="67">
        <f xml:space="preserve"> Πίνακας1[[#This Row],[Average Accuracy (Real Data)]] - Πίνακας1[[#This Row],[Average Accuracy (Synthetic Data)]]</f>
        <v>43.390833333333347</v>
      </c>
      <c r="AS93" s="68" t="str">
        <f t="shared" si="13"/>
        <v>KNeighborsClassifier (Synth)</v>
      </c>
    </row>
    <row r="94" spans="1:45" x14ac:dyDescent="0.25">
      <c r="A94" s="1">
        <v>44</v>
      </c>
      <c r="B94" s="1">
        <v>1</v>
      </c>
      <c r="C94" s="1">
        <v>3</v>
      </c>
      <c r="D94" s="1">
        <v>2</v>
      </c>
      <c r="E94" s="1">
        <v>1</v>
      </c>
      <c r="F94" s="1">
        <v>1</v>
      </c>
      <c r="G94" s="1" t="b">
        <v>1</v>
      </c>
      <c r="H94" s="1">
        <v>0.05</v>
      </c>
      <c r="I94" s="1" t="b">
        <v>1</v>
      </c>
      <c r="J94" s="1">
        <v>0.05</v>
      </c>
      <c r="K94" s="1" t="b">
        <v>1</v>
      </c>
      <c r="L94" s="10">
        <v>0.05</v>
      </c>
      <c r="M94" s="3">
        <f>Πίνακας1[[#This Row],[ε2]] + Πίνακας1[[#This Row],[ε1]]</f>
        <v>0.1</v>
      </c>
      <c r="N94" s="1">
        <v>65.52</v>
      </c>
      <c r="O94" s="1">
        <v>62.07</v>
      </c>
      <c r="P94" s="1">
        <v>62.07</v>
      </c>
      <c r="Q94" s="1">
        <v>48.28</v>
      </c>
      <c r="R94" s="1">
        <v>62.07</v>
      </c>
      <c r="S94" s="1">
        <v>58.62</v>
      </c>
      <c r="T94" s="1">
        <v>62.07</v>
      </c>
      <c r="U94" s="1">
        <v>55.17</v>
      </c>
      <c r="V94" s="1">
        <v>62.07</v>
      </c>
      <c r="W94" s="1">
        <v>51.72</v>
      </c>
      <c r="X94" s="1">
        <v>62.07</v>
      </c>
      <c r="Y94" s="3">
        <v>58.62</v>
      </c>
      <c r="Z94" s="1">
        <v>27.59</v>
      </c>
      <c r="AA94" s="1">
        <v>24.14</v>
      </c>
      <c r="AB94" s="1">
        <v>13.79</v>
      </c>
      <c r="AC94" s="1">
        <v>44.83</v>
      </c>
      <c r="AD94" s="1">
        <v>3.45</v>
      </c>
      <c r="AE94" s="1">
        <v>10.34</v>
      </c>
      <c r="AF94" s="1">
        <v>10.34</v>
      </c>
      <c r="AG94" s="1">
        <v>20.69</v>
      </c>
      <c r="AH94" s="1">
        <v>27.59</v>
      </c>
      <c r="AI94" s="1">
        <v>6.9</v>
      </c>
      <c r="AJ94" s="1">
        <v>17.239999999999998</v>
      </c>
      <c r="AK94" s="3">
        <v>10.34</v>
      </c>
      <c r="AL94">
        <f t="shared" si="7"/>
        <v>59.195833333333347</v>
      </c>
      <c r="AM94">
        <f t="shared" si="8"/>
        <v>48.28</v>
      </c>
      <c r="AN94" s="4">
        <f t="shared" si="9"/>
        <v>65.52</v>
      </c>
      <c r="AO94">
        <f t="shared" si="10"/>
        <v>18.103333333333335</v>
      </c>
      <c r="AP94">
        <f t="shared" si="11"/>
        <v>3.45</v>
      </c>
      <c r="AQ94" s="9">
        <f t="shared" si="12"/>
        <v>44.83</v>
      </c>
      <c r="AR94" s="12">
        <f xml:space="preserve"> Πίνακας1[[#This Row],[Average Accuracy (Real Data)]] - Πίνακας1[[#This Row],[Average Accuracy (Synthetic Data)]]</f>
        <v>41.092500000000015</v>
      </c>
      <c r="AS94" s="168" t="str">
        <f t="shared" si="13"/>
        <v>LinearSVC (Synth)</v>
      </c>
    </row>
    <row r="95" spans="1:45" x14ac:dyDescent="0.25">
      <c r="A95" s="10">
        <v>584</v>
      </c>
      <c r="B95" s="1">
        <v>1</v>
      </c>
      <c r="C95" s="1">
        <v>3</v>
      </c>
      <c r="D95" s="1">
        <v>2</v>
      </c>
      <c r="E95" s="1">
        <v>1</v>
      </c>
      <c r="F95" s="1">
        <v>2</v>
      </c>
      <c r="G95" s="1" t="b">
        <v>1</v>
      </c>
      <c r="H95" s="1">
        <v>0.02</v>
      </c>
      <c r="I95" s="1" t="b">
        <v>1</v>
      </c>
      <c r="J95" s="1">
        <v>0.01</v>
      </c>
      <c r="K95" s="1" t="b">
        <v>1</v>
      </c>
      <c r="L95" s="10">
        <v>0.01</v>
      </c>
      <c r="M95" s="71">
        <f>Πίνακας1[[#This Row],[ε2]] + Πίνακας1[[#This Row],[ε1]]</f>
        <v>0.02</v>
      </c>
      <c r="N95" s="1">
        <v>65.52</v>
      </c>
      <c r="O95" s="1">
        <v>62.07</v>
      </c>
      <c r="P95" s="1">
        <v>62.07</v>
      </c>
      <c r="Q95" s="1">
        <v>48.28</v>
      </c>
      <c r="R95" s="1">
        <v>62.07</v>
      </c>
      <c r="S95" s="1">
        <v>58.62</v>
      </c>
      <c r="T95" s="1">
        <v>62.07</v>
      </c>
      <c r="U95" s="1">
        <v>55.17</v>
      </c>
      <c r="V95" s="1">
        <v>62.07</v>
      </c>
      <c r="W95" s="1">
        <v>51.72</v>
      </c>
      <c r="X95" s="1">
        <v>62.07</v>
      </c>
      <c r="Y95" s="3">
        <v>58.62</v>
      </c>
      <c r="Z95" s="1">
        <v>17.239999999999998</v>
      </c>
      <c r="AA95" s="1">
        <v>20.69</v>
      </c>
      <c r="AB95" s="1">
        <v>27.59</v>
      </c>
      <c r="AC95" s="1">
        <v>3.45</v>
      </c>
      <c r="AD95" s="1">
        <v>3.45</v>
      </c>
      <c r="AE95" s="1">
        <v>20.69</v>
      </c>
      <c r="AF95" s="1">
        <v>24.14</v>
      </c>
      <c r="AG95" s="1">
        <v>20.69</v>
      </c>
      <c r="AH95" s="1">
        <v>6.9</v>
      </c>
      <c r="AI95" s="1">
        <v>17.239999999999998</v>
      </c>
      <c r="AJ95" s="1">
        <v>17.239999999999998</v>
      </c>
      <c r="AK95" s="3">
        <v>10.34</v>
      </c>
      <c r="AL95">
        <f t="shared" si="7"/>
        <v>59.195833333333347</v>
      </c>
      <c r="AM95">
        <f t="shared" si="8"/>
        <v>48.28</v>
      </c>
      <c r="AN95" s="4">
        <f t="shared" si="9"/>
        <v>65.52</v>
      </c>
      <c r="AO95">
        <f t="shared" si="10"/>
        <v>15.805000000000001</v>
      </c>
      <c r="AP95">
        <f t="shared" si="11"/>
        <v>3.45</v>
      </c>
      <c r="AQ95" s="168">
        <f t="shared" si="12"/>
        <v>27.59</v>
      </c>
      <c r="AR95" s="67">
        <f xml:space="preserve"> Πίνακας1[[#This Row],[Average Accuracy (Real Data)]] - Πίνακας1[[#This Row],[Average Accuracy (Synthetic Data)]]</f>
        <v>43.390833333333347</v>
      </c>
      <c r="AS95" s="68" t="str">
        <f t="shared" si="13"/>
        <v>KNeighborsClassifier (Synth)</v>
      </c>
    </row>
    <row r="96" spans="1:45" x14ac:dyDescent="0.25">
      <c r="A96" s="1">
        <v>65</v>
      </c>
      <c r="B96" s="1">
        <v>1</v>
      </c>
      <c r="C96" s="1">
        <v>3</v>
      </c>
      <c r="D96" s="1">
        <v>2</v>
      </c>
      <c r="E96" s="1">
        <v>1</v>
      </c>
      <c r="F96" s="1">
        <v>2</v>
      </c>
      <c r="G96" s="1" t="b">
        <v>1</v>
      </c>
      <c r="H96" s="1">
        <v>0.05</v>
      </c>
      <c r="I96" s="1" t="b">
        <v>1</v>
      </c>
      <c r="J96" s="1">
        <v>0.05</v>
      </c>
      <c r="K96" s="1" t="b">
        <v>1</v>
      </c>
      <c r="L96" s="10">
        <v>0.05</v>
      </c>
      <c r="M96" s="3">
        <f>Πίνακας1[[#This Row],[ε2]] + Πίνακας1[[#This Row],[ε1]]</f>
        <v>0.1</v>
      </c>
      <c r="N96" s="1">
        <v>65.52</v>
      </c>
      <c r="O96" s="1">
        <v>62.07</v>
      </c>
      <c r="P96" s="1">
        <v>62.07</v>
      </c>
      <c r="Q96" s="1">
        <v>48.28</v>
      </c>
      <c r="R96" s="1">
        <v>62.07</v>
      </c>
      <c r="S96" s="1">
        <v>58.62</v>
      </c>
      <c r="T96" s="1">
        <v>62.07</v>
      </c>
      <c r="U96" s="1">
        <v>55.17</v>
      </c>
      <c r="V96" s="1">
        <v>62.07</v>
      </c>
      <c r="W96" s="1">
        <v>51.72</v>
      </c>
      <c r="X96" s="1">
        <v>62.07</v>
      </c>
      <c r="Y96" s="3">
        <v>58.62</v>
      </c>
      <c r="Z96" s="1">
        <v>58.62</v>
      </c>
      <c r="AA96" s="1">
        <v>41.38</v>
      </c>
      <c r="AB96" s="1">
        <v>58.62</v>
      </c>
      <c r="AC96" s="1">
        <v>13.79</v>
      </c>
      <c r="AD96" s="1">
        <v>62.07</v>
      </c>
      <c r="AE96" s="1">
        <v>48.28</v>
      </c>
      <c r="AF96" s="1">
        <v>37.93</v>
      </c>
      <c r="AG96" s="1">
        <v>48.28</v>
      </c>
      <c r="AH96" s="1">
        <v>51.72</v>
      </c>
      <c r="AI96" s="1">
        <v>58.62</v>
      </c>
      <c r="AJ96" s="1">
        <v>37.93</v>
      </c>
      <c r="AK96" s="3">
        <v>27.59</v>
      </c>
      <c r="AL96">
        <f t="shared" si="7"/>
        <v>59.195833333333347</v>
      </c>
      <c r="AM96">
        <f t="shared" si="8"/>
        <v>48.28</v>
      </c>
      <c r="AN96" s="4">
        <f t="shared" si="9"/>
        <v>65.52</v>
      </c>
      <c r="AO96">
        <f t="shared" si="10"/>
        <v>45.402500000000003</v>
      </c>
      <c r="AP96">
        <f t="shared" si="11"/>
        <v>13.79</v>
      </c>
      <c r="AQ96" s="9">
        <f t="shared" si="12"/>
        <v>62.07</v>
      </c>
      <c r="AR96" s="12">
        <f xml:space="preserve"> Πίνακας1[[#This Row],[Average Accuracy (Real Data)]] - Πίνακας1[[#This Row],[Average Accuracy (Synthetic Data)]]</f>
        <v>13.793333333333344</v>
      </c>
      <c r="AS96" s="168" t="str">
        <f t="shared" si="13"/>
        <v>SVC (Synth)</v>
      </c>
    </row>
    <row r="97" spans="1:45" x14ac:dyDescent="0.25">
      <c r="A97" s="1">
        <v>211</v>
      </c>
      <c r="B97" s="1">
        <v>2</v>
      </c>
      <c r="C97" s="1">
        <v>4</v>
      </c>
      <c r="D97" s="1">
        <v>2</v>
      </c>
      <c r="E97" s="1">
        <v>1</v>
      </c>
      <c r="F97" s="1">
        <v>1</v>
      </c>
      <c r="G97" s="1" t="b">
        <v>1</v>
      </c>
      <c r="H97" s="1">
        <v>0.01</v>
      </c>
      <c r="I97" s="1" t="b">
        <v>1</v>
      </c>
      <c r="J97" s="1">
        <v>0.01</v>
      </c>
      <c r="K97" s="1" t="b">
        <v>1</v>
      </c>
      <c r="L97" s="10">
        <v>0.01</v>
      </c>
      <c r="M97" s="3">
        <f>Πίνακας1[[#This Row],[ε2]] + Πίνακας1[[#This Row],[ε1]]</f>
        <v>0.02</v>
      </c>
      <c r="N97" s="1">
        <v>58.64</v>
      </c>
      <c r="O97" s="1">
        <v>48.44</v>
      </c>
      <c r="P97" s="1">
        <v>54.76</v>
      </c>
      <c r="Q97" s="1">
        <v>48.44</v>
      </c>
      <c r="R97" s="1">
        <v>58.88</v>
      </c>
      <c r="S97" s="1">
        <v>54.12</v>
      </c>
      <c r="T97" s="1">
        <v>65.319999999999993</v>
      </c>
      <c r="U97" s="1">
        <v>47.52</v>
      </c>
      <c r="V97" s="1">
        <v>60.32</v>
      </c>
      <c r="W97" s="1">
        <v>48.52</v>
      </c>
      <c r="X97" s="1">
        <v>48.52</v>
      </c>
      <c r="Y97" s="3">
        <v>52.76</v>
      </c>
      <c r="Z97" s="1">
        <v>43.56</v>
      </c>
      <c r="AA97" s="1">
        <v>32.08</v>
      </c>
      <c r="AB97" s="1">
        <v>41.4</v>
      </c>
      <c r="AC97" s="1">
        <v>42.88</v>
      </c>
      <c r="AD97" s="1">
        <v>46.6</v>
      </c>
      <c r="AE97" s="1">
        <v>43.28</v>
      </c>
      <c r="AF97" s="1">
        <v>42.64</v>
      </c>
      <c r="AG97" s="1">
        <v>42.24</v>
      </c>
      <c r="AH97" s="1">
        <v>40.840000000000003</v>
      </c>
      <c r="AI97" s="1">
        <v>44.28</v>
      </c>
      <c r="AJ97" s="1">
        <v>45.12</v>
      </c>
      <c r="AK97" s="3">
        <v>44.52</v>
      </c>
      <c r="AL97">
        <f t="shared" si="7"/>
        <v>53.853333333333332</v>
      </c>
      <c r="AM97">
        <f t="shared" si="8"/>
        <v>47.52</v>
      </c>
      <c r="AN97" s="4">
        <f t="shared" si="9"/>
        <v>65.319999999999993</v>
      </c>
      <c r="AO97">
        <f t="shared" si="10"/>
        <v>42.453333333333326</v>
      </c>
      <c r="AP97">
        <f t="shared" si="11"/>
        <v>32.08</v>
      </c>
      <c r="AQ97" s="9">
        <f t="shared" si="12"/>
        <v>46.6</v>
      </c>
      <c r="AR97" s="12">
        <f xml:space="preserve"> Πίνακας1[[#This Row],[Average Accuracy (Real Data)]] - Πίνακας1[[#This Row],[Average Accuracy (Synthetic Data)]]</f>
        <v>11.400000000000006</v>
      </c>
      <c r="AS97" s="168" t="str">
        <f t="shared" si="13"/>
        <v>SVC (Synth)</v>
      </c>
    </row>
    <row r="98" spans="1:45" x14ac:dyDescent="0.25">
      <c r="A98" s="1">
        <v>232</v>
      </c>
      <c r="B98" s="1">
        <v>2</v>
      </c>
      <c r="C98" s="1">
        <v>4</v>
      </c>
      <c r="D98" s="1">
        <v>2</v>
      </c>
      <c r="E98" s="1">
        <v>1</v>
      </c>
      <c r="F98" s="1">
        <v>2</v>
      </c>
      <c r="G98" s="1" t="b">
        <v>1</v>
      </c>
      <c r="H98" s="1">
        <v>0.01</v>
      </c>
      <c r="I98" s="1" t="b">
        <v>1</v>
      </c>
      <c r="J98" s="1">
        <v>0.01</v>
      </c>
      <c r="K98" s="1" t="b">
        <v>1</v>
      </c>
      <c r="L98" s="10">
        <v>0.01</v>
      </c>
      <c r="M98" s="3">
        <f>Πίνακας1[[#This Row],[ε2]] + Πίνακας1[[#This Row],[ε1]]</f>
        <v>0.02</v>
      </c>
      <c r="N98" s="1">
        <v>58.64</v>
      </c>
      <c r="O98" s="1">
        <v>48.44</v>
      </c>
      <c r="P98" s="1">
        <v>54.76</v>
      </c>
      <c r="Q98" s="1">
        <v>48.44</v>
      </c>
      <c r="R98" s="1">
        <v>58.88</v>
      </c>
      <c r="S98" s="1">
        <v>54.12</v>
      </c>
      <c r="T98" s="1">
        <v>65.319999999999993</v>
      </c>
      <c r="U98" s="1">
        <v>47.52</v>
      </c>
      <c r="V98" s="1">
        <v>60.32</v>
      </c>
      <c r="W98" s="1">
        <v>48.52</v>
      </c>
      <c r="X98" s="1">
        <v>48.52</v>
      </c>
      <c r="Y98" s="3">
        <v>52.76</v>
      </c>
      <c r="Z98" s="1">
        <v>12.68</v>
      </c>
      <c r="AA98" s="1">
        <v>10.119999999999999</v>
      </c>
      <c r="AB98" s="1">
        <v>20</v>
      </c>
      <c r="AC98" s="1">
        <v>0</v>
      </c>
      <c r="AD98" s="1">
        <v>14.08</v>
      </c>
      <c r="AE98" s="1">
        <v>17.079999999999998</v>
      </c>
      <c r="AF98" s="1">
        <v>12.16</v>
      </c>
      <c r="AG98" s="1">
        <v>12.72</v>
      </c>
      <c r="AH98" s="1">
        <v>10.76</v>
      </c>
      <c r="AI98" s="1">
        <v>17.96</v>
      </c>
      <c r="AJ98" s="1">
        <v>16.68</v>
      </c>
      <c r="AK98" s="3">
        <v>13.24</v>
      </c>
      <c r="AL98">
        <f t="shared" si="7"/>
        <v>53.853333333333332</v>
      </c>
      <c r="AM98">
        <f t="shared" si="8"/>
        <v>47.52</v>
      </c>
      <c r="AN98" s="4">
        <f t="shared" si="9"/>
        <v>65.319999999999993</v>
      </c>
      <c r="AO98">
        <f t="shared" si="10"/>
        <v>13.123333333333335</v>
      </c>
      <c r="AP98">
        <f t="shared" si="11"/>
        <v>0</v>
      </c>
      <c r="AQ98" s="9">
        <f t="shared" si="12"/>
        <v>20</v>
      </c>
      <c r="AR98" s="12">
        <f xml:space="preserve"> Πίνακας1[[#This Row],[Average Accuracy (Real Data)]] - Πίνακας1[[#This Row],[Average Accuracy (Synthetic Data)]]</f>
        <v>40.729999999999997</v>
      </c>
      <c r="AS98" s="168" t="str">
        <f t="shared" si="13"/>
        <v>KNeighborsClassifier (Synth)</v>
      </c>
    </row>
    <row r="99" spans="1:45" x14ac:dyDescent="0.25">
      <c r="A99" s="10">
        <v>532</v>
      </c>
      <c r="B99" s="1">
        <v>2</v>
      </c>
      <c r="C99" s="1">
        <v>10</v>
      </c>
      <c r="D99" s="1">
        <v>2</v>
      </c>
      <c r="E99" s="1">
        <v>1</v>
      </c>
      <c r="F99" s="1">
        <v>1</v>
      </c>
      <c r="G99" s="1" t="b">
        <v>1</v>
      </c>
      <c r="H99" s="1">
        <v>0.02</v>
      </c>
      <c r="I99" s="1" t="b">
        <v>1</v>
      </c>
      <c r="J99" s="1">
        <v>0.01</v>
      </c>
      <c r="K99" s="1" t="b">
        <v>1</v>
      </c>
      <c r="L99" s="10">
        <v>0.01</v>
      </c>
      <c r="M99" s="71">
        <f>Πίνακας1[[#This Row],[ε2]] + Πίνακας1[[#This Row],[ε1]]</f>
        <v>0.02</v>
      </c>
      <c r="N99" s="1">
        <v>58.64</v>
      </c>
      <c r="O99" s="1">
        <v>48.44</v>
      </c>
      <c r="P99" s="1">
        <v>54.76</v>
      </c>
      <c r="Q99" s="1">
        <v>48.44</v>
      </c>
      <c r="R99" s="1">
        <v>58.88</v>
      </c>
      <c r="S99" s="1">
        <v>54.12</v>
      </c>
      <c r="T99" s="1">
        <v>65.319999999999993</v>
      </c>
      <c r="U99" s="1">
        <v>47.52</v>
      </c>
      <c r="V99" s="1">
        <v>60.32</v>
      </c>
      <c r="W99" s="1">
        <v>48.52</v>
      </c>
      <c r="X99" s="1">
        <v>48.52</v>
      </c>
      <c r="Y99" s="3">
        <v>52.76</v>
      </c>
      <c r="Z99" s="1">
        <v>43.2</v>
      </c>
      <c r="AA99" s="1">
        <v>25.04</v>
      </c>
      <c r="AB99" s="1">
        <v>36.4</v>
      </c>
      <c r="AC99" s="1">
        <v>46.36</v>
      </c>
      <c r="AD99" s="1">
        <v>44.36</v>
      </c>
      <c r="AE99" s="1">
        <v>38.64</v>
      </c>
      <c r="AF99" s="1">
        <v>41.44</v>
      </c>
      <c r="AG99" s="1">
        <v>42.76</v>
      </c>
      <c r="AH99" s="1">
        <v>40.56</v>
      </c>
      <c r="AI99" s="1">
        <v>46.92</v>
      </c>
      <c r="AJ99" s="1">
        <v>46.52</v>
      </c>
      <c r="AK99" s="3">
        <v>46.4</v>
      </c>
      <c r="AL99">
        <f t="shared" si="7"/>
        <v>53.853333333333332</v>
      </c>
      <c r="AM99">
        <f t="shared" si="8"/>
        <v>47.52</v>
      </c>
      <c r="AN99" s="4">
        <f t="shared" si="9"/>
        <v>65.319999999999993</v>
      </c>
      <c r="AO99">
        <f t="shared" si="10"/>
        <v>41.55</v>
      </c>
      <c r="AP99">
        <f t="shared" si="11"/>
        <v>25.04</v>
      </c>
      <c r="AQ99" s="168">
        <f t="shared" si="12"/>
        <v>46.92</v>
      </c>
      <c r="AR99" s="67">
        <f xml:space="preserve"> Πίνακας1[[#This Row],[Average Accuracy (Real Data)]] - Πίνακας1[[#This Row],[Average Accuracy (Synthetic Data)]]</f>
        <v>12.303333333333335</v>
      </c>
      <c r="AS99" s="68" t="str">
        <f t="shared" si="13"/>
        <v>GaussianNB (Synth)</v>
      </c>
    </row>
    <row r="100" spans="1:45" x14ac:dyDescent="0.25">
      <c r="A100" s="1">
        <v>537</v>
      </c>
      <c r="B100" s="1">
        <v>2</v>
      </c>
      <c r="C100" s="1">
        <v>10</v>
      </c>
      <c r="D100" s="1">
        <v>2</v>
      </c>
      <c r="E100" s="1">
        <v>1</v>
      </c>
      <c r="F100" s="1">
        <v>2</v>
      </c>
      <c r="G100" s="1" t="b">
        <v>1</v>
      </c>
      <c r="H100" s="1">
        <v>0.02</v>
      </c>
      <c r="I100" s="1" t="b">
        <v>1</v>
      </c>
      <c r="J100" s="1">
        <v>0.01</v>
      </c>
      <c r="K100" s="1" t="b">
        <v>1</v>
      </c>
      <c r="L100" s="10">
        <v>0.01</v>
      </c>
      <c r="M100" s="71">
        <f>Πίνακας1[[#This Row],[ε2]] + Πίνακας1[[#This Row],[ε1]]</f>
        <v>0.02</v>
      </c>
      <c r="N100" s="1">
        <v>58.64</v>
      </c>
      <c r="O100" s="1">
        <v>48.44</v>
      </c>
      <c r="P100" s="1">
        <v>54.76</v>
      </c>
      <c r="Q100" s="1">
        <v>48.44</v>
      </c>
      <c r="R100" s="1">
        <v>58.88</v>
      </c>
      <c r="S100" s="1">
        <v>54.12</v>
      </c>
      <c r="T100" s="1">
        <v>65.319999999999993</v>
      </c>
      <c r="U100" s="1">
        <v>47.52</v>
      </c>
      <c r="V100" s="1">
        <v>60.32</v>
      </c>
      <c r="W100" s="1">
        <v>48.52</v>
      </c>
      <c r="X100" s="1">
        <v>48.52</v>
      </c>
      <c r="Y100" s="3">
        <v>52.76</v>
      </c>
      <c r="Z100" s="1">
        <v>40.68</v>
      </c>
      <c r="AA100" s="1">
        <v>16.760000000000002</v>
      </c>
      <c r="AB100" s="1">
        <v>30.48</v>
      </c>
      <c r="AC100" s="1">
        <v>25</v>
      </c>
      <c r="AD100" s="1">
        <v>38.840000000000003</v>
      </c>
      <c r="AE100" s="1">
        <v>27.92</v>
      </c>
      <c r="AF100" s="1">
        <v>40.64</v>
      </c>
      <c r="AG100" s="1">
        <v>40.96</v>
      </c>
      <c r="AH100" s="1">
        <v>34.4</v>
      </c>
      <c r="AI100" s="1">
        <v>46.32</v>
      </c>
      <c r="AJ100" s="1">
        <v>46.44</v>
      </c>
      <c r="AK100" s="3">
        <v>43.64</v>
      </c>
      <c r="AL100">
        <f t="shared" si="7"/>
        <v>53.853333333333332</v>
      </c>
      <c r="AM100">
        <f t="shared" si="8"/>
        <v>47.52</v>
      </c>
      <c r="AN100" s="4">
        <f t="shared" si="9"/>
        <v>65.319999999999993</v>
      </c>
      <c r="AO100">
        <f t="shared" si="10"/>
        <v>36.006666666666661</v>
      </c>
      <c r="AP100">
        <f t="shared" si="11"/>
        <v>16.760000000000002</v>
      </c>
      <c r="AQ100" s="168">
        <f t="shared" si="12"/>
        <v>46.44</v>
      </c>
      <c r="AR100" s="67">
        <f xml:space="preserve"> Πίνακας1[[#This Row],[Average Accuracy (Real Data)]] - Πίνακας1[[#This Row],[Average Accuracy (Synthetic Data)]]</f>
        <v>17.846666666666671</v>
      </c>
      <c r="AS100" s="68" t="str">
        <f t="shared" si="13"/>
        <v>LinearDiscriminantAnalysis (Synth)</v>
      </c>
    </row>
    <row r="101" spans="1:45" x14ac:dyDescent="0.25">
      <c r="A101" s="10">
        <v>600</v>
      </c>
      <c r="B101" s="1">
        <v>2</v>
      </c>
      <c r="C101" s="1">
        <v>10</v>
      </c>
      <c r="D101" s="1">
        <v>2</v>
      </c>
      <c r="E101" s="1">
        <v>1</v>
      </c>
      <c r="F101" s="1">
        <v>1</v>
      </c>
      <c r="G101" s="1" t="b">
        <v>1</v>
      </c>
      <c r="H101" s="1">
        <v>0.02</v>
      </c>
      <c r="I101" s="1" t="b">
        <v>1</v>
      </c>
      <c r="J101" s="1">
        <v>0.01</v>
      </c>
      <c r="K101" s="1" t="b">
        <v>1</v>
      </c>
      <c r="L101" s="10">
        <v>0.01</v>
      </c>
      <c r="M101" s="71">
        <f>Πίνακας1[[#This Row],[ε2]] + Πίνακας1[[#This Row],[ε1]]</f>
        <v>0.02</v>
      </c>
      <c r="N101" s="1">
        <v>58.64</v>
      </c>
      <c r="O101" s="1">
        <v>48.44</v>
      </c>
      <c r="P101" s="1">
        <v>54.76</v>
      </c>
      <c r="Q101" s="1">
        <v>48.44</v>
      </c>
      <c r="R101" s="1">
        <v>58.88</v>
      </c>
      <c r="S101" s="1">
        <v>54.12</v>
      </c>
      <c r="T101" s="1">
        <v>65.319999999999993</v>
      </c>
      <c r="U101" s="1">
        <v>47.52</v>
      </c>
      <c r="V101" s="1">
        <v>60.32</v>
      </c>
      <c r="W101" s="1">
        <v>48.52</v>
      </c>
      <c r="X101" s="1">
        <v>48.52</v>
      </c>
      <c r="Y101" s="3">
        <v>52.76</v>
      </c>
      <c r="Z101" s="1">
        <v>43.2</v>
      </c>
      <c r="AA101" s="1">
        <v>25.04</v>
      </c>
      <c r="AB101" s="1">
        <v>36.4</v>
      </c>
      <c r="AC101" s="1">
        <v>46.36</v>
      </c>
      <c r="AD101" s="1">
        <v>44.36</v>
      </c>
      <c r="AE101" s="1">
        <v>38.64</v>
      </c>
      <c r="AF101" s="1">
        <v>41.44</v>
      </c>
      <c r="AG101" s="1">
        <v>42.76</v>
      </c>
      <c r="AH101" s="1">
        <v>40.56</v>
      </c>
      <c r="AI101" s="1">
        <v>46.92</v>
      </c>
      <c r="AJ101" s="1">
        <v>46.52</v>
      </c>
      <c r="AK101" s="3">
        <v>46.4</v>
      </c>
      <c r="AL101">
        <f t="shared" si="7"/>
        <v>53.853333333333332</v>
      </c>
      <c r="AM101">
        <f t="shared" si="8"/>
        <v>47.52</v>
      </c>
      <c r="AN101" s="4">
        <f t="shared" si="9"/>
        <v>65.319999999999993</v>
      </c>
      <c r="AO101">
        <f t="shared" si="10"/>
        <v>41.55</v>
      </c>
      <c r="AP101">
        <f t="shared" si="11"/>
        <v>25.04</v>
      </c>
      <c r="AQ101" s="168">
        <f t="shared" si="12"/>
        <v>46.92</v>
      </c>
      <c r="AR101" s="67">
        <f xml:space="preserve"> Πίνακας1[[#This Row],[Average Accuracy (Real Data)]] - Πίνακας1[[#This Row],[Average Accuracy (Synthetic Data)]]</f>
        <v>12.303333333333335</v>
      </c>
      <c r="AS101" s="68" t="str">
        <f t="shared" si="13"/>
        <v>GaussianNB (Synth)</v>
      </c>
    </row>
    <row r="102" spans="1:45" x14ac:dyDescent="0.25">
      <c r="A102" s="1">
        <v>605</v>
      </c>
      <c r="B102" s="1">
        <v>2</v>
      </c>
      <c r="C102" s="1">
        <v>10</v>
      </c>
      <c r="D102" s="1">
        <v>2</v>
      </c>
      <c r="E102" s="1">
        <v>1</v>
      </c>
      <c r="F102" s="1">
        <v>2</v>
      </c>
      <c r="G102" s="1" t="b">
        <v>1</v>
      </c>
      <c r="H102" s="1">
        <v>0.02</v>
      </c>
      <c r="I102" s="1" t="b">
        <v>1</v>
      </c>
      <c r="J102" s="1">
        <v>0.01</v>
      </c>
      <c r="K102" s="1" t="b">
        <v>1</v>
      </c>
      <c r="L102" s="10">
        <v>0.01</v>
      </c>
      <c r="M102" s="71">
        <f>Πίνακας1[[#This Row],[ε2]] + Πίνακας1[[#This Row],[ε1]]</f>
        <v>0.02</v>
      </c>
      <c r="N102" s="1">
        <v>58.64</v>
      </c>
      <c r="O102" s="1">
        <v>48.44</v>
      </c>
      <c r="P102" s="1">
        <v>54.76</v>
      </c>
      <c r="Q102" s="1">
        <v>48.44</v>
      </c>
      <c r="R102" s="1">
        <v>58.88</v>
      </c>
      <c r="S102" s="1">
        <v>54.12</v>
      </c>
      <c r="T102" s="1">
        <v>65.319999999999993</v>
      </c>
      <c r="U102" s="1">
        <v>47.52</v>
      </c>
      <c r="V102" s="1">
        <v>60.32</v>
      </c>
      <c r="W102" s="1">
        <v>48.52</v>
      </c>
      <c r="X102" s="1">
        <v>48.52</v>
      </c>
      <c r="Y102" s="3">
        <v>52.76</v>
      </c>
      <c r="Z102" s="1">
        <v>40.68</v>
      </c>
      <c r="AA102" s="1">
        <v>16.760000000000002</v>
      </c>
      <c r="AB102" s="1">
        <v>30.48</v>
      </c>
      <c r="AC102" s="1">
        <v>25</v>
      </c>
      <c r="AD102" s="1">
        <v>38.840000000000003</v>
      </c>
      <c r="AE102" s="1">
        <v>27.92</v>
      </c>
      <c r="AF102" s="1">
        <v>40.64</v>
      </c>
      <c r="AG102" s="1">
        <v>40.96</v>
      </c>
      <c r="AH102" s="1">
        <v>34.4</v>
      </c>
      <c r="AI102" s="1">
        <v>46.32</v>
      </c>
      <c r="AJ102" s="1">
        <v>46.44</v>
      </c>
      <c r="AK102" s="3">
        <v>43.64</v>
      </c>
      <c r="AL102">
        <f t="shared" si="7"/>
        <v>53.853333333333332</v>
      </c>
      <c r="AM102">
        <f t="shared" si="8"/>
        <v>47.52</v>
      </c>
      <c r="AN102" s="4">
        <f t="shared" si="9"/>
        <v>65.319999999999993</v>
      </c>
      <c r="AO102">
        <f t="shared" si="10"/>
        <v>36.006666666666661</v>
      </c>
      <c r="AP102">
        <f t="shared" si="11"/>
        <v>16.760000000000002</v>
      </c>
      <c r="AQ102" s="168">
        <f t="shared" si="12"/>
        <v>46.44</v>
      </c>
      <c r="AR102" s="67">
        <f xml:space="preserve"> Πίνακας1[[#This Row],[Average Accuracy (Real Data)]] - Πίνακας1[[#This Row],[Average Accuracy (Synthetic Data)]]</f>
        <v>17.846666666666671</v>
      </c>
      <c r="AS102" s="68" t="str">
        <f t="shared" si="13"/>
        <v>LinearDiscriminantAnalysis (Synth)</v>
      </c>
    </row>
    <row r="103" spans="1:45" x14ac:dyDescent="0.25">
      <c r="A103" s="1">
        <v>212</v>
      </c>
      <c r="B103" s="1">
        <v>2</v>
      </c>
      <c r="C103" s="1">
        <v>4</v>
      </c>
      <c r="D103" s="1">
        <v>2</v>
      </c>
      <c r="E103" s="1">
        <v>1</v>
      </c>
      <c r="F103" s="1">
        <v>1</v>
      </c>
      <c r="G103" s="1" t="b">
        <v>1</v>
      </c>
      <c r="H103" s="1">
        <v>0.05</v>
      </c>
      <c r="I103" s="1" t="b">
        <v>1</v>
      </c>
      <c r="J103" s="1">
        <v>0.05</v>
      </c>
      <c r="K103" s="1" t="b">
        <v>1</v>
      </c>
      <c r="L103" s="10">
        <v>0.05</v>
      </c>
      <c r="M103" s="3">
        <f>Πίνακας1[[#This Row],[ε2]] + Πίνακας1[[#This Row],[ε1]]</f>
        <v>0.1</v>
      </c>
      <c r="N103" s="1">
        <v>58.64</v>
      </c>
      <c r="O103" s="1">
        <v>48.44</v>
      </c>
      <c r="P103" s="1">
        <v>54.76</v>
      </c>
      <c r="Q103" s="1">
        <v>48.44</v>
      </c>
      <c r="R103" s="1">
        <v>58.88</v>
      </c>
      <c r="S103" s="1">
        <v>54.12</v>
      </c>
      <c r="T103" s="1">
        <v>65.319999999999993</v>
      </c>
      <c r="U103" s="1">
        <v>47.52</v>
      </c>
      <c r="V103" s="1">
        <v>60.32</v>
      </c>
      <c r="W103" s="1">
        <v>48.52</v>
      </c>
      <c r="X103" s="1">
        <v>48.52</v>
      </c>
      <c r="Y103" s="3">
        <v>52.76</v>
      </c>
      <c r="Z103" s="1">
        <v>47.64</v>
      </c>
      <c r="AA103" s="1">
        <v>38.4</v>
      </c>
      <c r="AB103" s="1">
        <v>46.32</v>
      </c>
      <c r="AC103" s="1">
        <v>45.44</v>
      </c>
      <c r="AD103" s="1">
        <v>46.88</v>
      </c>
      <c r="AE103" s="1">
        <v>47.04</v>
      </c>
      <c r="AF103" s="1">
        <v>46.88</v>
      </c>
      <c r="AG103" s="1">
        <v>44.84</v>
      </c>
      <c r="AH103" s="1">
        <v>46.96</v>
      </c>
      <c r="AI103" s="1">
        <v>48.84</v>
      </c>
      <c r="AJ103" s="1">
        <v>48.84</v>
      </c>
      <c r="AK103" s="3">
        <v>47.28</v>
      </c>
      <c r="AL103">
        <f t="shared" si="7"/>
        <v>53.853333333333332</v>
      </c>
      <c r="AM103">
        <f t="shared" si="8"/>
        <v>47.52</v>
      </c>
      <c r="AN103" s="4">
        <f t="shared" si="9"/>
        <v>65.319999999999993</v>
      </c>
      <c r="AO103">
        <f t="shared" si="10"/>
        <v>46.279999999999994</v>
      </c>
      <c r="AP103">
        <f t="shared" si="11"/>
        <v>38.4</v>
      </c>
      <c r="AQ103" s="9">
        <f t="shared" si="12"/>
        <v>48.84</v>
      </c>
      <c r="AR103" s="12">
        <f xml:space="preserve"> Πίνακας1[[#This Row],[Average Accuracy (Real Data)]] - Πίνακας1[[#This Row],[Average Accuracy (Synthetic Data)]]</f>
        <v>7.5733333333333377</v>
      </c>
      <c r="AS103" s="168" t="str">
        <f t="shared" si="13"/>
        <v>GaussianNB (Synth)</v>
      </c>
    </row>
    <row r="104" spans="1:45" x14ac:dyDescent="0.25">
      <c r="A104" s="1">
        <v>233</v>
      </c>
      <c r="B104" s="1">
        <v>2</v>
      </c>
      <c r="C104" s="1">
        <v>4</v>
      </c>
      <c r="D104" s="1">
        <v>2</v>
      </c>
      <c r="E104" s="1">
        <v>1</v>
      </c>
      <c r="F104" s="1">
        <v>2</v>
      </c>
      <c r="G104" s="1" t="b">
        <v>1</v>
      </c>
      <c r="H104" s="1">
        <v>0.05</v>
      </c>
      <c r="I104" s="1" t="b">
        <v>1</v>
      </c>
      <c r="J104" s="1">
        <v>0.05</v>
      </c>
      <c r="K104" s="1" t="b">
        <v>1</v>
      </c>
      <c r="L104" s="10">
        <v>0.05</v>
      </c>
      <c r="M104" s="3">
        <f>Πίνακας1[[#This Row],[ε2]] + Πίνακας1[[#This Row],[ε1]]</f>
        <v>0.1</v>
      </c>
      <c r="N104" s="1">
        <v>58.64</v>
      </c>
      <c r="O104" s="1">
        <v>48.44</v>
      </c>
      <c r="P104" s="1">
        <v>54.76</v>
      </c>
      <c r="Q104" s="1">
        <v>48.44</v>
      </c>
      <c r="R104" s="1">
        <v>58.88</v>
      </c>
      <c r="S104" s="1">
        <v>54.12</v>
      </c>
      <c r="T104" s="1">
        <v>65.319999999999993</v>
      </c>
      <c r="U104" s="1">
        <v>47.52</v>
      </c>
      <c r="V104" s="1">
        <v>60.32</v>
      </c>
      <c r="W104" s="1">
        <v>48.52</v>
      </c>
      <c r="X104" s="1">
        <v>48.52</v>
      </c>
      <c r="Y104" s="3">
        <v>52.76</v>
      </c>
      <c r="Z104" s="1">
        <v>30.28</v>
      </c>
      <c r="AA104" s="1">
        <v>17.399999999999999</v>
      </c>
      <c r="AB104" s="1">
        <v>25.24</v>
      </c>
      <c r="AC104" s="1">
        <v>6.88</v>
      </c>
      <c r="AD104" s="1">
        <v>31.48</v>
      </c>
      <c r="AE104" s="1">
        <v>24.32</v>
      </c>
      <c r="AF104" s="1">
        <v>19.48</v>
      </c>
      <c r="AG104" s="1">
        <v>27.72</v>
      </c>
      <c r="AH104" s="1">
        <v>25.88</v>
      </c>
      <c r="AI104" s="1">
        <v>40.36</v>
      </c>
      <c r="AJ104" s="1">
        <v>40.6</v>
      </c>
      <c r="AK104" s="3">
        <v>35.72</v>
      </c>
      <c r="AL104">
        <f t="shared" si="7"/>
        <v>53.853333333333332</v>
      </c>
      <c r="AM104">
        <f t="shared" si="8"/>
        <v>47.52</v>
      </c>
      <c r="AN104" s="4">
        <f t="shared" si="9"/>
        <v>65.319999999999993</v>
      </c>
      <c r="AO104">
        <f t="shared" si="10"/>
        <v>27.113333333333333</v>
      </c>
      <c r="AP104">
        <f t="shared" si="11"/>
        <v>6.88</v>
      </c>
      <c r="AQ104" s="9">
        <f t="shared" si="12"/>
        <v>40.6</v>
      </c>
      <c r="AR104" s="12">
        <f xml:space="preserve"> Πίνακας1[[#This Row],[Average Accuracy (Real Data)]] - Πίνακας1[[#This Row],[Average Accuracy (Synthetic Data)]]</f>
        <v>26.74</v>
      </c>
      <c r="AS104" s="168" t="str">
        <f t="shared" si="13"/>
        <v>LinearDiscriminantAnalysis (Synth)</v>
      </c>
    </row>
    <row r="105" spans="1:45" x14ac:dyDescent="0.25">
      <c r="A105" s="1">
        <v>379</v>
      </c>
      <c r="B105" s="1">
        <v>3</v>
      </c>
      <c r="C105" s="1">
        <v>13</v>
      </c>
      <c r="D105" s="1">
        <v>2</v>
      </c>
      <c r="E105" s="1">
        <v>1</v>
      </c>
      <c r="F105" s="1">
        <v>1</v>
      </c>
      <c r="G105" s="1" t="b">
        <v>1</v>
      </c>
      <c r="H105" s="1">
        <v>0.01</v>
      </c>
      <c r="I105" s="1" t="b">
        <v>1</v>
      </c>
      <c r="J105" s="1">
        <v>0.01</v>
      </c>
      <c r="K105" s="1" t="b">
        <v>1</v>
      </c>
      <c r="L105" s="10">
        <v>0.01</v>
      </c>
      <c r="M105" s="3">
        <f>Πίνακας1[[#This Row],[ε2]] + Πίνακας1[[#This Row],[ε1]]</f>
        <v>0.02</v>
      </c>
      <c r="N105" s="1">
        <v>85.58</v>
      </c>
      <c r="O105" s="1">
        <v>79.930000000000007</v>
      </c>
      <c r="P105" s="1">
        <v>82.27</v>
      </c>
      <c r="Q105" s="1">
        <v>80.900000000000006</v>
      </c>
      <c r="R105" s="1">
        <v>76.38</v>
      </c>
      <c r="S105" s="1">
        <v>82.92</v>
      </c>
      <c r="T105" s="1">
        <v>79.7</v>
      </c>
      <c r="U105" s="1">
        <v>85.2</v>
      </c>
      <c r="V105" s="1">
        <v>85.57</v>
      </c>
      <c r="W105" s="1">
        <v>79.540000000000006</v>
      </c>
      <c r="X105" s="1">
        <v>82.76</v>
      </c>
      <c r="Y105" s="3">
        <v>81.41</v>
      </c>
      <c r="Z105" s="1">
        <v>76.510000000000005</v>
      </c>
      <c r="AA105" s="1">
        <v>63.58</v>
      </c>
      <c r="AB105" s="1">
        <v>71.56</v>
      </c>
      <c r="AC105" s="1">
        <v>68.599999999999994</v>
      </c>
      <c r="AD105" s="1">
        <v>76.38</v>
      </c>
      <c r="AE105" s="1">
        <v>71.77</v>
      </c>
      <c r="AF105" s="1">
        <v>76.52</v>
      </c>
      <c r="AG105" s="1">
        <v>76.48</v>
      </c>
      <c r="AH105" s="1">
        <v>76.47</v>
      </c>
      <c r="AI105" s="1">
        <v>76.38</v>
      </c>
      <c r="AJ105" s="1">
        <v>76.38</v>
      </c>
      <c r="AK105" s="3">
        <v>76.459999999999994</v>
      </c>
      <c r="AL105">
        <f t="shared" si="7"/>
        <v>81.846666666666664</v>
      </c>
      <c r="AM105">
        <f t="shared" si="8"/>
        <v>76.38</v>
      </c>
      <c r="AN105" s="4">
        <f t="shared" si="9"/>
        <v>85.58</v>
      </c>
      <c r="AO105">
        <f t="shared" si="10"/>
        <v>73.924166666666665</v>
      </c>
      <c r="AP105">
        <f t="shared" si="11"/>
        <v>63.58</v>
      </c>
      <c r="AQ105" s="9">
        <f t="shared" si="12"/>
        <v>76.52</v>
      </c>
      <c r="AR105" s="12">
        <f xml:space="preserve"> Πίνακας1[[#This Row],[Average Accuracy (Real Data)]] - Πίνακας1[[#This Row],[Average Accuracy (Synthetic Data)]]</f>
        <v>7.9224999999999994</v>
      </c>
      <c r="AS105" s="168" t="str">
        <f t="shared" si="13"/>
        <v>MLPClassifier (Synth)</v>
      </c>
    </row>
    <row r="106" spans="1:45" x14ac:dyDescent="0.25">
      <c r="A106" s="10">
        <v>626</v>
      </c>
      <c r="B106" s="1">
        <v>3</v>
      </c>
      <c r="C106" s="1">
        <v>4</v>
      </c>
      <c r="D106" s="1">
        <v>1</v>
      </c>
      <c r="E106" s="1">
        <v>1</v>
      </c>
      <c r="F106" s="1">
        <v>2</v>
      </c>
      <c r="G106" s="1" t="b">
        <v>1</v>
      </c>
      <c r="H106" s="1">
        <v>0.2</v>
      </c>
      <c r="I106" s="1" t="b">
        <v>1</v>
      </c>
      <c r="J106" s="1">
        <v>0.1</v>
      </c>
      <c r="K106" s="1" t="b">
        <v>1</v>
      </c>
      <c r="L106" s="10">
        <v>0.1</v>
      </c>
      <c r="M106" s="71">
        <f>Πίνακας1[[#This Row],[ε2]] + Πίνακας1[[#This Row],[ε1]]</f>
        <v>0.2</v>
      </c>
      <c r="N106" s="1">
        <v>85.58</v>
      </c>
      <c r="O106" s="1">
        <v>79.930000000000007</v>
      </c>
      <c r="P106" s="1">
        <v>82.27</v>
      </c>
      <c r="Q106" s="1">
        <v>80.900000000000006</v>
      </c>
      <c r="R106" s="1">
        <v>76.38</v>
      </c>
      <c r="S106" s="1">
        <v>82.92</v>
      </c>
      <c r="T106" s="1">
        <v>79.7</v>
      </c>
      <c r="U106" s="1">
        <v>85.2</v>
      </c>
      <c r="V106" s="1">
        <v>85.57</v>
      </c>
      <c r="W106" s="1">
        <v>79.540000000000006</v>
      </c>
      <c r="X106" s="1">
        <v>82.76</v>
      </c>
      <c r="Y106" s="3">
        <v>81.41</v>
      </c>
      <c r="Z106" s="1">
        <v>77.239999999999995</v>
      </c>
      <c r="AA106" s="1">
        <v>66.16</v>
      </c>
      <c r="AB106" s="1">
        <v>72.59</v>
      </c>
      <c r="AC106" s="1">
        <v>77.34</v>
      </c>
      <c r="AD106" s="1">
        <v>76.38</v>
      </c>
      <c r="AE106" s="1">
        <v>71.599999999999994</v>
      </c>
      <c r="AF106" s="1">
        <v>76.64</v>
      </c>
      <c r="AG106" s="1">
        <v>75.67</v>
      </c>
      <c r="AH106" s="1">
        <v>77.23</v>
      </c>
      <c r="AI106" s="1">
        <v>76.38</v>
      </c>
      <c r="AJ106" s="1">
        <v>76.38</v>
      </c>
      <c r="AK106" s="3">
        <v>76.73</v>
      </c>
      <c r="AL106">
        <f t="shared" si="7"/>
        <v>81.846666666666664</v>
      </c>
      <c r="AM106">
        <f t="shared" si="8"/>
        <v>76.38</v>
      </c>
      <c r="AN106" s="4">
        <f t="shared" si="9"/>
        <v>85.58</v>
      </c>
      <c r="AO106">
        <f t="shared" si="10"/>
        <v>75.028333333333322</v>
      </c>
      <c r="AP106">
        <f t="shared" si="11"/>
        <v>66.16</v>
      </c>
      <c r="AQ106" s="168">
        <f t="shared" si="12"/>
        <v>77.34</v>
      </c>
      <c r="AR106" s="67">
        <f xml:space="preserve"> Πίνακας1[[#This Row],[Average Accuracy (Real Data)]] - Πίνακας1[[#This Row],[Average Accuracy (Synthetic Data)]]</f>
        <v>6.8183333333333422</v>
      </c>
      <c r="AS106" s="68" t="str">
        <f t="shared" si="13"/>
        <v>LinearSVC (Synth)</v>
      </c>
    </row>
    <row r="107" spans="1:45" x14ac:dyDescent="0.25">
      <c r="A107" s="10">
        <v>554</v>
      </c>
      <c r="B107" s="1">
        <v>3</v>
      </c>
      <c r="C107" s="1">
        <v>4</v>
      </c>
      <c r="D107" s="1">
        <v>2</v>
      </c>
      <c r="E107" s="1">
        <v>1</v>
      </c>
      <c r="F107" s="1">
        <v>1</v>
      </c>
      <c r="G107" s="1" t="b">
        <v>1</v>
      </c>
      <c r="H107" s="1">
        <v>0.02</v>
      </c>
      <c r="I107" s="1" t="b">
        <v>1</v>
      </c>
      <c r="J107" s="1">
        <v>0.01</v>
      </c>
      <c r="K107" s="1" t="b">
        <v>1</v>
      </c>
      <c r="L107" s="10">
        <v>0.01</v>
      </c>
      <c r="M107" s="71">
        <f>Πίνακας1[[#This Row],[ε2]] + Πίνακας1[[#This Row],[ε1]]</f>
        <v>0.02</v>
      </c>
      <c r="N107" s="1">
        <v>85.58</v>
      </c>
      <c r="O107" s="1">
        <v>79.930000000000007</v>
      </c>
      <c r="P107" s="1">
        <v>82.27</v>
      </c>
      <c r="Q107" s="1">
        <v>80.900000000000006</v>
      </c>
      <c r="R107" s="1">
        <v>76.38</v>
      </c>
      <c r="S107" s="1">
        <v>82.92</v>
      </c>
      <c r="T107" s="1">
        <v>79.7</v>
      </c>
      <c r="U107" s="1">
        <v>85.2</v>
      </c>
      <c r="V107" s="1">
        <v>85.57</v>
      </c>
      <c r="W107" s="1">
        <v>79.540000000000006</v>
      </c>
      <c r="X107" s="1">
        <v>82.76</v>
      </c>
      <c r="Y107" s="3">
        <v>81.41</v>
      </c>
      <c r="Z107" s="1">
        <v>75.739999999999995</v>
      </c>
      <c r="AA107" s="1">
        <v>60.78</v>
      </c>
      <c r="AB107" s="1">
        <v>70.38</v>
      </c>
      <c r="AC107" s="1">
        <v>65.59</v>
      </c>
      <c r="AD107" s="1">
        <v>76.38</v>
      </c>
      <c r="AE107" s="1">
        <v>67.239999999999995</v>
      </c>
      <c r="AF107" s="1">
        <v>35.159999999999997</v>
      </c>
      <c r="AG107" s="1">
        <v>75.73</v>
      </c>
      <c r="AH107" s="1">
        <v>75.7</v>
      </c>
      <c r="AI107" s="1">
        <v>76.900000000000006</v>
      </c>
      <c r="AJ107" s="1">
        <v>76.38</v>
      </c>
      <c r="AK107" s="3">
        <v>75.790000000000006</v>
      </c>
      <c r="AL107">
        <f t="shared" si="7"/>
        <v>81.846666666666664</v>
      </c>
      <c r="AM107">
        <f t="shared" si="8"/>
        <v>76.38</v>
      </c>
      <c r="AN107" s="4">
        <f t="shared" si="9"/>
        <v>85.58</v>
      </c>
      <c r="AO107">
        <f t="shared" si="10"/>
        <v>69.314166666666665</v>
      </c>
      <c r="AP107">
        <f t="shared" si="11"/>
        <v>35.159999999999997</v>
      </c>
      <c r="AQ107" s="168">
        <f t="shared" si="12"/>
        <v>76.900000000000006</v>
      </c>
      <c r="AR107" s="67">
        <f xml:space="preserve"> Πίνακας1[[#This Row],[Average Accuracy (Real Data)]] - Πίνακας1[[#This Row],[Average Accuracy (Synthetic Data)]]</f>
        <v>12.532499999999999</v>
      </c>
      <c r="AS107" s="68" t="str">
        <f t="shared" si="13"/>
        <v>GaussianNB (Synth)</v>
      </c>
    </row>
    <row r="108" spans="1:45" x14ac:dyDescent="0.25">
      <c r="A108" s="1">
        <v>361</v>
      </c>
      <c r="B108" s="1">
        <v>3</v>
      </c>
      <c r="C108" s="1">
        <v>13</v>
      </c>
      <c r="D108" s="1">
        <v>1</v>
      </c>
      <c r="E108" s="1">
        <v>1</v>
      </c>
      <c r="F108" s="1">
        <v>2</v>
      </c>
      <c r="G108" s="1" t="b">
        <v>1</v>
      </c>
      <c r="H108" s="1">
        <v>0.5</v>
      </c>
      <c r="I108" s="1" t="b">
        <v>1</v>
      </c>
      <c r="J108" s="1">
        <v>0.5</v>
      </c>
      <c r="K108" s="1" t="b">
        <v>1</v>
      </c>
      <c r="L108" s="10">
        <v>0.5</v>
      </c>
      <c r="M108" s="3">
        <f>Πίνακας1[[#This Row],[ε2]] + Πίνακας1[[#This Row],[ε1]]</f>
        <v>1</v>
      </c>
      <c r="N108" s="1">
        <v>85.58</v>
      </c>
      <c r="O108" s="1">
        <v>79.930000000000007</v>
      </c>
      <c r="P108" s="1">
        <v>82.27</v>
      </c>
      <c r="Q108" s="1">
        <v>80.900000000000006</v>
      </c>
      <c r="R108" s="1">
        <v>76.38</v>
      </c>
      <c r="S108" s="1">
        <v>82.92</v>
      </c>
      <c r="T108" s="1">
        <v>79.7</v>
      </c>
      <c r="U108" s="1">
        <v>85.2</v>
      </c>
      <c r="V108" s="1">
        <v>85.57</v>
      </c>
      <c r="W108" s="1">
        <v>79.540000000000006</v>
      </c>
      <c r="X108" s="1">
        <v>82.76</v>
      </c>
      <c r="Y108" s="3">
        <v>81.41</v>
      </c>
      <c r="Z108" s="1">
        <v>75.989999999999995</v>
      </c>
      <c r="AA108" s="1">
        <v>67.900000000000006</v>
      </c>
      <c r="AB108" s="1">
        <v>73.489999999999995</v>
      </c>
      <c r="AC108" s="1">
        <v>43.26</v>
      </c>
      <c r="AD108" s="1">
        <v>76.38</v>
      </c>
      <c r="AE108" s="1">
        <v>71.7</v>
      </c>
      <c r="AF108" s="1">
        <v>26.64</v>
      </c>
      <c r="AG108" s="1">
        <v>76.11</v>
      </c>
      <c r="AH108" s="1">
        <v>75.8</v>
      </c>
      <c r="AI108" s="1">
        <v>76.63</v>
      </c>
      <c r="AJ108" s="1">
        <v>76.33</v>
      </c>
      <c r="AK108" s="3">
        <v>76.12</v>
      </c>
      <c r="AL108">
        <f t="shared" si="7"/>
        <v>81.846666666666664</v>
      </c>
      <c r="AM108">
        <f t="shared" si="8"/>
        <v>76.38</v>
      </c>
      <c r="AN108" s="4">
        <f t="shared" si="9"/>
        <v>85.58</v>
      </c>
      <c r="AO108">
        <f t="shared" si="10"/>
        <v>68.029166666666669</v>
      </c>
      <c r="AP108">
        <f t="shared" si="11"/>
        <v>26.64</v>
      </c>
      <c r="AQ108" s="9">
        <f t="shared" si="12"/>
        <v>76.63</v>
      </c>
      <c r="AR108" s="12">
        <f xml:space="preserve"> Πίνακας1[[#This Row],[Average Accuracy (Real Data)]] - Πίνακας1[[#This Row],[Average Accuracy (Synthetic Data)]]</f>
        <v>13.817499999999995</v>
      </c>
      <c r="AS108" s="168" t="str">
        <f t="shared" si="13"/>
        <v>GaussianNB (Synth)</v>
      </c>
    </row>
    <row r="109" spans="1:45" x14ac:dyDescent="0.25">
      <c r="A109" s="10">
        <v>622</v>
      </c>
      <c r="B109" s="1">
        <v>3</v>
      </c>
      <c r="C109" s="1">
        <v>4</v>
      </c>
      <c r="D109" s="1">
        <v>2</v>
      </c>
      <c r="E109" s="1">
        <v>1</v>
      </c>
      <c r="F109" s="1">
        <v>1</v>
      </c>
      <c r="G109" s="1" t="b">
        <v>1</v>
      </c>
      <c r="H109" s="1">
        <v>0.02</v>
      </c>
      <c r="I109" s="1" t="b">
        <v>1</v>
      </c>
      <c r="J109" s="1">
        <v>0.01</v>
      </c>
      <c r="K109" s="1" t="b">
        <v>1</v>
      </c>
      <c r="L109" s="10">
        <v>0.01</v>
      </c>
      <c r="M109" s="71">
        <f>Πίνακας1[[#This Row],[ε2]] + Πίνακας1[[#This Row],[ε1]]</f>
        <v>0.02</v>
      </c>
      <c r="N109" s="1">
        <v>85.58</v>
      </c>
      <c r="O109" s="1">
        <v>79.930000000000007</v>
      </c>
      <c r="P109" s="1">
        <v>82.27</v>
      </c>
      <c r="Q109" s="1">
        <v>80.900000000000006</v>
      </c>
      <c r="R109" s="1">
        <v>76.38</v>
      </c>
      <c r="S109" s="1">
        <v>82.92</v>
      </c>
      <c r="T109" s="1">
        <v>79.7</v>
      </c>
      <c r="U109" s="1">
        <v>85.2</v>
      </c>
      <c r="V109" s="1">
        <v>85.57</v>
      </c>
      <c r="W109" s="1">
        <v>79.540000000000006</v>
      </c>
      <c r="X109" s="1">
        <v>82.76</v>
      </c>
      <c r="Y109" s="3">
        <v>81.41</v>
      </c>
      <c r="Z109" s="1">
        <v>75.739999999999995</v>
      </c>
      <c r="AA109" s="1">
        <v>60.78</v>
      </c>
      <c r="AB109" s="1">
        <v>70.38</v>
      </c>
      <c r="AC109" s="1">
        <v>65.59</v>
      </c>
      <c r="AD109" s="1">
        <v>76.38</v>
      </c>
      <c r="AE109" s="1">
        <v>67.239999999999995</v>
      </c>
      <c r="AF109" s="1">
        <v>35.159999999999997</v>
      </c>
      <c r="AG109" s="1">
        <v>75.73</v>
      </c>
      <c r="AH109" s="1">
        <v>75.7</v>
      </c>
      <c r="AI109" s="1">
        <v>76.900000000000006</v>
      </c>
      <c r="AJ109" s="1">
        <v>76.38</v>
      </c>
      <c r="AK109" s="3">
        <v>75.790000000000006</v>
      </c>
      <c r="AL109">
        <f t="shared" si="7"/>
        <v>81.846666666666664</v>
      </c>
      <c r="AM109">
        <f t="shared" si="8"/>
        <v>76.38</v>
      </c>
      <c r="AN109" s="4">
        <f t="shared" si="9"/>
        <v>85.58</v>
      </c>
      <c r="AO109">
        <f t="shared" si="10"/>
        <v>69.314166666666665</v>
      </c>
      <c r="AP109">
        <f t="shared" si="11"/>
        <v>35.159999999999997</v>
      </c>
      <c r="AQ109" s="168">
        <f t="shared" si="12"/>
        <v>76.900000000000006</v>
      </c>
      <c r="AR109" s="67">
        <f xml:space="preserve"> Πίνακας1[[#This Row],[Average Accuracy (Real Data)]] - Πίνακας1[[#This Row],[Average Accuracy (Synthetic Data)]]</f>
        <v>12.532499999999999</v>
      </c>
      <c r="AS109" s="68" t="str">
        <f t="shared" si="13"/>
        <v>GaussianNB (Synth)</v>
      </c>
    </row>
    <row r="110" spans="1:45" x14ac:dyDescent="0.25">
      <c r="A110" s="1">
        <v>400</v>
      </c>
      <c r="B110" s="1">
        <v>3</v>
      </c>
      <c r="C110" s="1">
        <v>13</v>
      </c>
      <c r="D110" s="1">
        <v>2</v>
      </c>
      <c r="E110" s="1">
        <v>1</v>
      </c>
      <c r="F110" s="1">
        <v>2</v>
      </c>
      <c r="G110" s="1" t="b">
        <v>1</v>
      </c>
      <c r="H110" s="1">
        <v>0.01</v>
      </c>
      <c r="I110" s="1" t="b">
        <v>1</v>
      </c>
      <c r="J110" s="1">
        <v>0.01</v>
      </c>
      <c r="K110" s="1" t="b">
        <v>1</v>
      </c>
      <c r="L110" s="10">
        <v>0.01</v>
      </c>
      <c r="M110" s="3">
        <f>Πίνακας1[[#This Row],[ε2]] + Πίνακας1[[#This Row],[ε1]]</f>
        <v>0.02</v>
      </c>
      <c r="N110" s="1">
        <v>85.58</v>
      </c>
      <c r="O110" s="1">
        <v>79.930000000000007</v>
      </c>
      <c r="P110" s="1">
        <v>82.27</v>
      </c>
      <c r="Q110" s="1">
        <v>80.900000000000006</v>
      </c>
      <c r="R110" s="1">
        <v>76.38</v>
      </c>
      <c r="S110" s="1">
        <v>82.92</v>
      </c>
      <c r="T110" s="1">
        <v>79.7</v>
      </c>
      <c r="U110" s="1">
        <v>85.2</v>
      </c>
      <c r="V110" s="1">
        <v>85.57</v>
      </c>
      <c r="W110" s="1">
        <v>79.540000000000006</v>
      </c>
      <c r="X110" s="1">
        <v>82.76</v>
      </c>
      <c r="Y110" s="3">
        <v>81.41</v>
      </c>
      <c r="Z110" s="1">
        <v>76.25</v>
      </c>
      <c r="AA110" s="1">
        <v>75.25</v>
      </c>
      <c r="AB110" s="1">
        <v>77.06</v>
      </c>
      <c r="AC110" s="1">
        <v>75.97</v>
      </c>
      <c r="AD110" s="1">
        <v>76.38</v>
      </c>
      <c r="AE110" s="1">
        <v>75.98</v>
      </c>
      <c r="AF110" s="1">
        <v>29.84</v>
      </c>
      <c r="AG110" s="1">
        <v>76.349999999999994</v>
      </c>
      <c r="AH110" s="1">
        <v>76.27</v>
      </c>
      <c r="AI110" s="1">
        <v>76.37</v>
      </c>
      <c r="AJ110" s="1">
        <v>76.010000000000005</v>
      </c>
      <c r="AK110" s="3">
        <v>76.14</v>
      </c>
      <c r="AL110">
        <f t="shared" si="7"/>
        <v>81.846666666666664</v>
      </c>
      <c r="AM110">
        <f t="shared" si="8"/>
        <v>76.38</v>
      </c>
      <c r="AN110" s="4">
        <f t="shared" si="9"/>
        <v>85.58</v>
      </c>
      <c r="AO110">
        <f t="shared" si="10"/>
        <v>72.322499999999991</v>
      </c>
      <c r="AP110">
        <f t="shared" si="11"/>
        <v>29.84</v>
      </c>
      <c r="AQ110" s="9">
        <f t="shared" si="12"/>
        <v>77.06</v>
      </c>
      <c r="AR110" s="12">
        <f xml:space="preserve"> Πίνακας1[[#This Row],[Average Accuracy (Real Data)]] - Πίνακας1[[#This Row],[Average Accuracy (Synthetic Data)]]</f>
        <v>9.5241666666666731</v>
      </c>
      <c r="AS110" s="168" t="str">
        <f t="shared" si="13"/>
        <v>KNeighborsClassifier (Synth)</v>
      </c>
    </row>
    <row r="111" spans="1:45" x14ac:dyDescent="0.25">
      <c r="A111" s="1">
        <v>380</v>
      </c>
      <c r="B111" s="1">
        <v>3</v>
      </c>
      <c r="C111" s="1">
        <v>13</v>
      </c>
      <c r="D111" s="1">
        <v>2</v>
      </c>
      <c r="E111" s="1">
        <v>1</v>
      </c>
      <c r="F111" s="1">
        <v>1</v>
      </c>
      <c r="G111" s="1" t="b">
        <v>1</v>
      </c>
      <c r="H111" s="1">
        <v>0.05</v>
      </c>
      <c r="I111" s="1" t="b">
        <v>1</v>
      </c>
      <c r="J111" s="1">
        <v>0.05</v>
      </c>
      <c r="K111" s="1" t="b">
        <v>1</v>
      </c>
      <c r="L111" s="10">
        <v>0.05</v>
      </c>
      <c r="M111" s="3">
        <f>Πίνακας1[[#This Row],[ε2]] + Πίνακας1[[#This Row],[ε1]]</f>
        <v>0.1</v>
      </c>
      <c r="N111" s="1">
        <v>85.58</v>
      </c>
      <c r="O111" s="1">
        <v>79.930000000000007</v>
      </c>
      <c r="P111" s="1">
        <v>82.27</v>
      </c>
      <c r="Q111" s="1">
        <v>80.900000000000006</v>
      </c>
      <c r="R111" s="1">
        <v>76.38</v>
      </c>
      <c r="S111" s="1">
        <v>82.92</v>
      </c>
      <c r="T111" s="1">
        <v>79.7</v>
      </c>
      <c r="U111" s="1">
        <v>85.2</v>
      </c>
      <c r="V111" s="1">
        <v>85.57</v>
      </c>
      <c r="W111" s="1">
        <v>79.540000000000006</v>
      </c>
      <c r="X111" s="1">
        <v>82.76</v>
      </c>
      <c r="Y111" s="3">
        <v>81.41</v>
      </c>
      <c r="Z111" s="1">
        <v>74.61</v>
      </c>
      <c r="AA111" s="1">
        <v>58.84</v>
      </c>
      <c r="AB111" s="1">
        <v>69.05</v>
      </c>
      <c r="AC111" s="1">
        <v>75.08</v>
      </c>
      <c r="AD111" s="1">
        <v>76.38</v>
      </c>
      <c r="AE111" s="1">
        <v>66.56</v>
      </c>
      <c r="AF111" s="1">
        <v>29.26</v>
      </c>
      <c r="AG111" s="1">
        <v>74.09</v>
      </c>
      <c r="AH111" s="1">
        <v>74.63</v>
      </c>
      <c r="AI111" s="1">
        <v>76.38</v>
      </c>
      <c r="AJ111" s="1">
        <v>76.38</v>
      </c>
      <c r="AK111" s="3">
        <v>75.95</v>
      </c>
      <c r="AL111">
        <f t="shared" si="7"/>
        <v>81.846666666666664</v>
      </c>
      <c r="AM111">
        <f t="shared" si="8"/>
        <v>76.38</v>
      </c>
      <c r="AN111" s="4">
        <f t="shared" si="9"/>
        <v>85.58</v>
      </c>
      <c r="AO111">
        <f t="shared" si="10"/>
        <v>68.93416666666667</v>
      </c>
      <c r="AP111">
        <f t="shared" si="11"/>
        <v>29.26</v>
      </c>
      <c r="AQ111" s="9">
        <f t="shared" si="12"/>
        <v>76.38</v>
      </c>
      <c r="AR111" s="12">
        <f xml:space="preserve"> Πίνακας1[[#This Row],[Average Accuracy (Real Data)]] - Πίνακας1[[#This Row],[Average Accuracy (Synthetic Data)]]</f>
        <v>12.912499999999994</v>
      </c>
      <c r="AS111" s="168" t="str">
        <f t="shared" si="13"/>
        <v>SVC (Synth)</v>
      </c>
    </row>
    <row r="112" spans="1:45" x14ac:dyDescent="0.25">
      <c r="A112" s="10">
        <v>562</v>
      </c>
      <c r="B112" s="1">
        <v>3</v>
      </c>
      <c r="C112" s="1">
        <v>13</v>
      </c>
      <c r="D112" s="1">
        <v>2</v>
      </c>
      <c r="E112" s="1">
        <v>1</v>
      </c>
      <c r="F112" s="1">
        <v>2</v>
      </c>
      <c r="G112" s="1" t="b">
        <v>1</v>
      </c>
      <c r="H112" s="1">
        <v>0.02</v>
      </c>
      <c r="I112" s="1" t="b">
        <v>1</v>
      </c>
      <c r="J112" s="1">
        <v>0.01</v>
      </c>
      <c r="K112" s="1" t="b">
        <v>1</v>
      </c>
      <c r="L112" s="10">
        <v>0.01</v>
      </c>
      <c r="M112" s="71">
        <f>Πίνακας1[[#This Row],[ε2]] + Πίνακας1[[#This Row],[ε1]]</f>
        <v>0.02</v>
      </c>
      <c r="N112" s="1">
        <v>85.58</v>
      </c>
      <c r="O112" s="1">
        <v>79.930000000000007</v>
      </c>
      <c r="P112" s="1">
        <v>82.27</v>
      </c>
      <c r="Q112" s="1">
        <v>80.900000000000006</v>
      </c>
      <c r="R112" s="1">
        <v>76.38</v>
      </c>
      <c r="S112" s="1">
        <v>82.92</v>
      </c>
      <c r="T112" s="1">
        <v>79.7</v>
      </c>
      <c r="U112" s="1">
        <v>85.2</v>
      </c>
      <c r="V112" s="1">
        <v>85.57</v>
      </c>
      <c r="W112" s="1">
        <v>79.540000000000006</v>
      </c>
      <c r="X112" s="1">
        <v>82.76</v>
      </c>
      <c r="Y112" s="3">
        <v>81.41</v>
      </c>
      <c r="Z112" s="1">
        <v>79.56</v>
      </c>
      <c r="AA112" s="1">
        <v>78.69</v>
      </c>
      <c r="AB112" s="1">
        <v>78.08</v>
      </c>
      <c r="AC112" s="1">
        <v>76.37</v>
      </c>
      <c r="AD112" s="1">
        <v>76.38</v>
      </c>
      <c r="AE112" s="1">
        <v>80.33</v>
      </c>
      <c r="AF112" s="1">
        <v>68.790000000000006</v>
      </c>
      <c r="AG112" s="1">
        <v>78.67</v>
      </c>
      <c r="AH112" s="1">
        <v>79.33</v>
      </c>
      <c r="AI112" s="1">
        <v>76.88</v>
      </c>
      <c r="AJ112" s="1">
        <v>76.37</v>
      </c>
      <c r="AK112" s="3">
        <v>76.86</v>
      </c>
      <c r="AL112">
        <f t="shared" si="7"/>
        <v>81.846666666666664</v>
      </c>
      <c r="AM112">
        <f t="shared" si="8"/>
        <v>76.38</v>
      </c>
      <c r="AN112" s="4">
        <f t="shared" si="9"/>
        <v>85.58</v>
      </c>
      <c r="AO112">
        <f t="shared" si="10"/>
        <v>77.192499999999995</v>
      </c>
      <c r="AP112">
        <f t="shared" si="11"/>
        <v>68.790000000000006</v>
      </c>
      <c r="AQ112" s="168">
        <f t="shared" si="12"/>
        <v>80.33</v>
      </c>
      <c r="AR112" s="67">
        <f xml:space="preserve"> Πίνακας1[[#This Row],[Average Accuracy (Real Data)]] - Πίνακας1[[#This Row],[Average Accuracy (Synthetic Data)]]</f>
        <v>4.6541666666666686</v>
      </c>
      <c r="AS112" s="68" t="str">
        <f t="shared" si="13"/>
        <v>RandomForestClassifier (Synth)</v>
      </c>
    </row>
    <row r="113" spans="1:45" x14ac:dyDescent="0.25">
      <c r="A113" s="1">
        <v>86</v>
      </c>
      <c r="B113" s="1">
        <v>1</v>
      </c>
      <c r="C113" s="1">
        <v>5</v>
      </c>
      <c r="D113" s="1">
        <v>3</v>
      </c>
      <c r="E113" s="1">
        <v>1</v>
      </c>
      <c r="F113" s="1">
        <v>1</v>
      </c>
      <c r="G113" s="1" t="b">
        <v>1</v>
      </c>
      <c r="H113" s="1">
        <v>0.05</v>
      </c>
      <c r="I113" s="1" t="b">
        <v>1</v>
      </c>
      <c r="J113" s="1">
        <v>0.05</v>
      </c>
      <c r="K113" s="1" t="b">
        <v>1</v>
      </c>
      <c r="L113" s="10">
        <v>0.05</v>
      </c>
      <c r="M113" s="3">
        <f>Πίνακας1[[#This Row],[ε2]] + Πίνακας1[[#This Row],[ε1]]</f>
        <v>0.1</v>
      </c>
      <c r="N113" s="1">
        <v>65.52</v>
      </c>
      <c r="O113" s="1">
        <v>62.07</v>
      </c>
      <c r="P113" s="1">
        <v>62.07</v>
      </c>
      <c r="Q113" s="1">
        <v>48.28</v>
      </c>
      <c r="R113" s="1">
        <v>62.07</v>
      </c>
      <c r="S113" s="1">
        <v>58.62</v>
      </c>
      <c r="T113" s="1">
        <v>62.07</v>
      </c>
      <c r="U113" s="1">
        <v>55.17</v>
      </c>
      <c r="V113" s="1">
        <v>62.07</v>
      </c>
      <c r="W113" s="1">
        <v>51.72</v>
      </c>
      <c r="X113" s="1">
        <v>62.07</v>
      </c>
      <c r="Y113" s="3">
        <v>58.62</v>
      </c>
      <c r="Z113" s="1">
        <v>37.93</v>
      </c>
      <c r="AA113" s="1">
        <v>13.79</v>
      </c>
      <c r="AB113" s="1">
        <v>27.59</v>
      </c>
      <c r="AC113" s="1">
        <v>62.07</v>
      </c>
      <c r="AD113" s="1">
        <v>13.79</v>
      </c>
      <c r="AE113" s="1">
        <v>51.72</v>
      </c>
      <c r="AF113" s="1">
        <v>17.239999999999998</v>
      </c>
      <c r="AG113" s="1">
        <v>41.38</v>
      </c>
      <c r="AH113" s="1">
        <v>13.79</v>
      </c>
      <c r="AI113" s="1">
        <v>20.69</v>
      </c>
      <c r="AJ113" s="1">
        <v>20.69</v>
      </c>
      <c r="AK113" s="3">
        <v>34.479999999999997</v>
      </c>
      <c r="AL113">
        <f t="shared" si="7"/>
        <v>59.195833333333347</v>
      </c>
      <c r="AM113">
        <f t="shared" si="8"/>
        <v>48.28</v>
      </c>
      <c r="AN113" s="4">
        <f t="shared" si="9"/>
        <v>65.52</v>
      </c>
      <c r="AO113">
        <f t="shared" si="10"/>
        <v>29.596666666666668</v>
      </c>
      <c r="AP113">
        <f t="shared" si="11"/>
        <v>13.79</v>
      </c>
      <c r="AQ113" s="9">
        <f t="shared" si="12"/>
        <v>62.07</v>
      </c>
      <c r="AR113" s="12">
        <f xml:space="preserve"> Πίνακας1[[#This Row],[Average Accuracy (Real Data)]] - Πίνακας1[[#This Row],[Average Accuracy (Synthetic Data)]]</f>
        <v>29.59916666666668</v>
      </c>
      <c r="AS113" s="168" t="str">
        <f t="shared" si="13"/>
        <v>LinearSVC (Synth)</v>
      </c>
    </row>
    <row r="114" spans="1:45" x14ac:dyDescent="0.25">
      <c r="A114" s="1">
        <v>128</v>
      </c>
      <c r="B114" s="1">
        <v>1</v>
      </c>
      <c r="C114" s="1">
        <v>4</v>
      </c>
      <c r="D114" s="1">
        <v>4</v>
      </c>
      <c r="E114" s="1">
        <v>1</v>
      </c>
      <c r="F114" s="1">
        <v>1</v>
      </c>
      <c r="G114" s="1" t="b">
        <v>1</v>
      </c>
      <c r="H114" s="1">
        <v>0.05</v>
      </c>
      <c r="I114" s="1" t="b">
        <v>1</v>
      </c>
      <c r="J114" s="1">
        <v>0.05</v>
      </c>
      <c r="K114" s="1" t="b">
        <v>1</v>
      </c>
      <c r="L114" s="10">
        <v>0.05</v>
      </c>
      <c r="M114" s="3">
        <f>Πίνακας1[[#This Row],[ε2]] + Πίνακας1[[#This Row],[ε1]]</f>
        <v>0.1</v>
      </c>
      <c r="N114" s="1">
        <v>65.52</v>
      </c>
      <c r="O114" s="1">
        <v>62.07</v>
      </c>
      <c r="P114" s="1">
        <v>62.07</v>
      </c>
      <c r="Q114" s="1">
        <v>48.28</v>
      </c>
      <c r="R114" s="1">
        <v>62.07</v>
      </c>
      <c r="S114" s="1">
        <v>58.62</v>
      </c>
      <c r="T114" s="1">
        <v>62.07</v>
      </c>
      <c r="U114" s="1">
        <v>55.17</v>
      </c>
      <c r="V114" s="1">
        <v>62.07</v>
      </c>
      <c r="W114" s="1">
        <v>51.72</v>
      </c>
      <c r="X114" s="1">
        <v>62.07</v>
      </c>
      <c r="Y114" s="3">
        <v>58.62</v>
      </c>
      <c r="Z114" s="1">
        <v>48.28</v>
      </c>
      <c r="AA114" s="1">
        <v>10.34</v>
      </c>
      <c r="AB114" s="1">
        <v>41.38</v>
      </c>
      <c r="AC114" s="1">
        <v>6.9</v>
      </c>
      <c r="AD114" s="1">
        <v>13.79</v>
      </c>
      <c r="AE114" s="1">
        <v>62.07</v>
      </c>
      <c r="AF114" s="1">
        <v>3.45</v>
      </c>
      <c r="AG114" s="1">
        <v>31.03</v>
      </c>
      <c r="AH114" s="1">
        <v>48.28</v>
      </c>
      <c r="AI114" s="1">
        <v>65.52</v>
      </c>
      <c r="AJ114" s="1">
        <v>68.97</v>
      </c>
      <c r="AK114" s="3">
        <v>44.83</v>
      </c>
      <c r="AL114">
        <f t="shared" si="7"/>
        <v>59.195833333333347</v>
      </c>
      <c r="AM114">
        <f t="shared" si="8"/>
        <v>48.28</v>
      </c>
      <c r="AN114" s="4">
        <f t="shared" si="9"/>
        <v>65.52</v>
      </c>
      <c r="AO114">
        <f t="shared" si="10"/>
        <v>37.07</v>
      </c>
      <c r="AP114">
        <f t="shared" si="11"/>
        <v>3.45</v>
      </c>
      <c r="AQ114" s="9">
        <f t="shared" si="12"/>
        <v>68.97</v>
      </c>
      <c r="AR114" s="12">
        <f xml:space="preserve"> Πίνακας1[[#This Row],[Average Accuracy (Real Data)]] - Πίνακας1[[#This Row],[Average Accuracy (Synthetic Data)]]</f>
        <v>22.125833333333347</v>
      </c>
      <c r="AS114" s="168" t="str">
        <f t="shared" si="13"/>
        <v>LinearDiscriminantAnalysis (Synth)</v>
      </c>
    </row>
    <row r="115" spans="1:45" x14ac:dyDescent="0.25">
      <c r="A115" s="1">
        <v>66</v>
      </c>
      <c r="B115" s="1">
        <v>1</v>
      </c>
      <c r="C115" s="1">
        <v>3</v>
      </c>
      <c r="D115" s="1">
        <v>2</v>
      </c>
      <c r="E115" s="1">
        <v>1</v>
      </c>
      <c r="F115" s="1">
        <v>2</v>
      </c>
      <c r="G115" s="1" t="b">
        <v>1</v>
      </c>
      <c r="H115" s="1">
        <v>0.1</v>
      </c>
      <c r="I115" s="1" t="b">
        <v>1</v>
      </c>
      <c r="J115" s="1">
        <v>0.1</v>
      </c>
      <c r="K115" s="1" t="b">
        <v>1</v>
      </c>
      <c r="L115" s="10">
        <v>0.1</v>
      </c>
      <c r="M115" s="3">
        <f>Πίνακας1[[#This Row],[ε2]] + Πίνακας1[[#This Row],[ε1]]</f>
        <v>0.2</v>
      </c>
      <c r="N115" s="1">
        <v>65.52</v>
      </c>
      <c r="O115" s="1">
        <v>62.07</v>
      </c>
      <c r="P115" s="1">
        <v>62.07</v>
      </c>
      <c r="Q115" s="1">
        <v>48.28</v>
      </c>
      <c r="R115" s="1">
        <v>62.07</v>
      </c>
      <c r="S115" s="1">
        <v>58.62</v>
      </c>
      <c r="T115" s="1">
        <v>62.07</v>
      </c>
      <c r="U115" s="1">
        <v>55.17</v>
      </c>
      <c r="V115" s="1">
        <v>62.07</v>
      </c>
      <c r="W115" s="1">
        <v>51.72</v>
      </c>
      <c r="X115" s="1">
        <v>62.07</v>
      </c>
      <c r="Y115" s="3">
        <v>58.62</v>
      </c>
      <c r="Z115" s="1">
        <v>37.93</v>
      </c>
      <c r="AA115" s="1">
        <v>31.03</v>
      </c>
      <c r="AB115" s="1">
        <v>41.38</v>
      </c>
      <c r="AC115" s="1">
        <v>62.07</v>
      </c>
      <c r="AD115" s="1">
        <v>58.62</v>
      </c>
      <c r="AE115" s="1">
        <v>24.14</v>
      </c>
      <c r="AF115" s="1">
        <v>24.14</v>
      </c>
      <c r="AG115" s="1">
        <v>41.38</v>
      </c>
      <c r="AH115" s="1">
        <v>31.03</v>
      </c>
      <c r="AI115" s="1">
        <v>48.28</v>
      </c>
      <c r="AJ115" s="1">
        <v>20.69</v>
      </c>
      <c r="AK115" s="3">
        <v>13.79</v>
      </c>
      <c r="AL115">
        <f t="shared" si="7"/>
        <v>59.195833333333347</v>
      </c>
      <c r="AM115">
        <f t="shared" si="8"/>
        <v>48.28</v>
      </c>
      <c r="AN115" s="4">
        <f t="shared" si="9"/>
        <v>65.52</v>
      </c>
      <c r="AO115">
        <f t="shared" si="10"/>
        <v>36.206666666666671</v>
      </c>
      <c r="AP115">
        <f t="shared" si="11"/>
        <v>13.79</v>
      </c>
      <c r="AQ115" s="9">
        <f t="shared" si="12"/>
        <v>62.07</v>
      </c>
      <c r="AR115" s="12">
        <f xml:space="preserve"> Πίνακας1[[#This Row],[Average Accuracy (Real Data)]] - Πίνακας1[[#This Row],[Average Accuracy (Synthetic Data)]]</f>
        <v>22.989166666666677</v>
      </c>
      <c r="AS115" s="168" t="str">
        <f t="shared" si="13"/>
        <v>LinearSVC (Synth)</v>
      </c>
    </row>
    <row r="116" spans="1:45" x14ac:dyDescent="0.25">
      <c r="A116" s="1">
        <v>213</v>
      </c>
      <c r="B116" s="1">
        <v>2</v>
      </c>
      <c r="C116" s="1">
        <v>4</v>
      </c>
      <c r="D116" s="1">
        <v>2</v>
      </c>
      <c r="E116" s="1">
        <v>1</v>
      </c>
      <c r="F116" s="1">
        <v>1</v>
      </c>
      <c r="G116" s="1" t="b">
        <v>1</v>
      </c>
      <c r="H116" s="1">
        <v>0.1</v>
      </c>
      <c r="I116" s="1" t="b">
        <v>1</v>
      </c>
      <c r="J116" s="1">
        <v>0.1</v>
      </c>
      <c r="K116" s="1" t="b">
        <v>1</v>
      </c>
      <c r="L116" s="10">
        <v>0.1</v>
      </c>
      <c r="M116" s="3">
        <f>Πίνακας1[[#This Row],[ε2]] + Πίνακας1[[#This Row],[ε1]]</f>
        <v>0.2</v>
      </c>
      <c r="N116" s="1">
        <v>58.64</v>
      </c>
      <c r="O116" s="1">
        <v>48.44</v>
      </c>
      <c r="P116" s="1">
        <v>54.76</v>
      </c>
      <c r="Q116" s="1">
        <v>48.44</v>
      </c>
      <c r="R116" s="1">
        <v>58.88</v>
      </c>
      <c r="S116" s="1">
        <v>54.12</v>
      </c>
      <c r="T116" s="1">
        <v>65.319999999999993</v>
      </c>
      <c r="U116" s="1">
        <v>47.52</v>
      </c>
      <c r="V116" s="1">
        <v>60.32</v>
      </c>
      <c r="W116" s="1">
        <v>48.52</v>
      </c>
      <c r="X116" s="1">
        <v>48.52</v>
      </c>
      <c r="Y116" s="3">
        <v>52.76</v>
      </c>
      <c r="Z116" s="1">
        <v>47.64</v>
      </c>
      <c r="AA116" s="1">
        <v>40.08</v>
      </c>
      <c r="AB116" s="1">
        <v>48.32</v>
      </c>
      <c r="AC116" s="1">
        <v>47.28</v>
      </c>
      <c r="AD116" s="1">
        <v>48.08</v>
      </c>
      <c r="AE116" s="1">
        <v>47.52</v>
      </c>
      <c r="AF116" s="1">
        <v>47.88</v>
      </c>
      <c r="AG116" s="1">
        <v>46.36</v>
      </c>
      <c r="AH116" s="1">
        <v>47.48</v>
      </c>
      <c r="AI116" s="1">
        <v>49.4</v>
      </c>
      <c r="AJ116" s="1">
        <v>49.44</v>
      </c>
      <c r="AK116" s="3">
        <v>47.64</v>
      </c>
      <c r="AL116">
        <f t="shared" si="7"/>
        <v>53.853333333333332</v>
      </c>
      <c r="AM116">
        <f t="shared" si="8"/>
        <v>47.52</v>
      </c>
      <c r="AN116" s="4">
        <f t="shared" si="9"/>
        <v>65.319999999999993</v>
      </c>
      <c r="AO116">
        <f t="shared" si="10"/>
        <v>47.26</v>
      </c>
      <c r="AP116">
        <f t="shared" si="11"/>
        <v>40.08</v>
      </c>
      <c r="AQ116" s="9">
        <f t="shared" si="12"/>
        <v>49.44</v>
      </c>
      <c r="AR116" s="12">
        <f xml:space="preserve"> Πίνακας1[[#This Row],[Average Accuracy (Real Data)]] - Πίνακας1[[#This Row],[Average Accuracy (Synthetic Data)]]</f>
        <v>6.5933333333333337</v>
      </c>
      <c r="AS116" s="168" t="str">
        <f t="shared" si="13"/>
        <v>LinearDiscriminantAnalysis (Synth)</v>
      </c>
    </row>
    <row r="117" spans="1:45" x14ac:dyDescent="0.25">
      <c r="A117" s="1">
        <v>234</v>
      </c>
      <c r="B117" s="1">
        <v>2</v>
      </c>
      <c r="C117" s="1">
        <v>4</v>
      </c>
      <c r="D117" s="1">
        <v>2</v>
      </c>
      <c r="E117" s="1">
        <v>1</v>
      </c>
      <c r="F117" s="1">
        <v>2</v>
      </c>
      <c r="G117" s="1" t="b">
        <v>1</v>
      </c>
      <c r="H117" s="1">
        <v>0.1</v>
      </c>
      <c r="I117" s="1" t="b">
        <v>1</v>
      </c>
      <c r="J117" s="1">
        <v>0.1</v>
      </c>
      <c r="K117" s="1" t="b">
        <v>1</v>
      </c>
      <c r="L117" s="10">
        <v>0.1</v>
      </c>
      <c r="M117" s="3">
        <f>Πίνακας1[[#This Row],[ε2]] + Πίνακας1[[#This Row],[ε1]]</f>
        <v>0.2</v>
      </c>
      <c r="N117" s="1">
        <v>58.64</v>
      </c>
      <c r="O117" s="1">
        <v>48.44</v>
      </c>
      <c r="P117" s="1">
        <v>54.76</v>
      </c>
      <c r="Q117" s="1">
        <v>48.44</v>
      </c>
      <c r="R117" s="1">
        <v>58.88</v>
      </c>
      <c r="S117" s="1">
        <v>54.12</v>
      </c>
      <c r="T117" s="1">
        <v>65.319999999999993</v>
      </c>
      <c r="U117" s="1">
        <v>47.52</v>
      </c>
      <c r="V117" s="1">
        <v>60.32</v>
      </c>
      <c r="W117" s="1">
        <v>48.52</v>
      </c>
      <c r="X117" s="1">
        <v>48.52</v>
      </c>
      <c r="Y117" s="3">
        <v>52.76</v>
      </c>
      <c r="Z117" s="1">
        <v>51.88</v>
      </c>
      <c r="AA117" s="1">
        <v>36.04</v>
      </c>
      <c r="AB117" s="1">
        <v>47.72</v>
      </c>
      <c r="AC117" s="1">
        <v>42.04</v>
      </c>
      <c r="AD117" s="1">
        <v>49.6</v>
      </c>
      <c r="AE117" s="1">
        <v>49.04</v>
      </c>
      <c r="AF117" s="1">
        <v>52.64</v>
      </c>
      <c r="AG117" s="1">
        <v>48.96</v>
      </c>
      <c r="AH117" s="1">
        <v>52.36</v>
      </c>
      <c r="AI117" s="1">
        <v>48.24</v>
      </c>
      <c r="AJ117" s="1">
        <v>48.8</v>
      </c>
      <c r="AK117" s="3">
        <v>49.76</v>
      </c>
      <c r="AL117">
        <f t="shared" si="7"/>
        <v>53.853333333333332</v>
      </c>
      <c r="AM117">
        <f t="shared" si="8"/>
        <v>47.52</v>
      </c>
      <c r="AN117" s="4">
        <f t="shared" si="9"/>
        <v>65.319999999999993</v>
      </c>
      <c r="AO117">
        <f t="shared" si="10"/>
        <v>48.089999999999996</v>
      </c>
      <c r="AP117">
        <f t="shared" si="11"/>
        <v>36.04</v>
      </c>
      <c r="AQ117" s="9">
        <f t="shared" si="12"/>
        <v>52.64</v>
      </c>
      <c r="AR117" s="12">
        <f xml:space="preserve"> Πίνακας1[[#This Row],[Average Accuracy (Real Data)]] - Πίνακας1[[#This Row],[Average Accuracy (Synthetic Data)]]</f>
        <v>5.7633333333333354</v>
      </c>
      <c r="AS117" s="168" t="str">
        <f t="shared" si="13"/>
        <v>MLPClassifier (Synth)</v>
      </c>
    </row>
    <row r="118" spans="1:45" x14ac:dyDescent="0.25">
      <c r="A118" s="1">
        <v>381</v>
      </c>
      <c r="B118" s="1">
        <v>3</v>
      </c>
      <c r="C118" s="1">
        <v>13</v>
      </c>
      <c r="D118" s="1">
        <v>2</v>
      </c>
      <c r="E118" s="1">
        <v>1</v>
      </c>
      <c r="F118" s="1">
        <v>1</v>
      </c>
      <c r="G118" s="1" t="b">
        <v>1</v>
      </c>
      <c r="H118" s="1">
        <v>0.1</v>
      </c>
      <c r="I118" s="1" t="b">
        <v>1</v>
      </c>
      <c r="J118" s="1">
        <v>0.1</v>
      </c>
      <c r="K118" s="1" t="b">
        <v>1</v>
      </c>
      <c r="L118" s="10">
        <v>0.1</v>
      </c>
      <c r="M118" s="3">
        <f>Πίνακας1[[#This Row],[ε2]] + Πίνακας1[[#This Row],[ε1]]</f>
        <v>0.2</v>
      </c>
      <c r="N118" s="1">
        <v>85.58</v>
      </c>
      <c r="O118" s="1">
        <v>79.930000000000007</v>
      </c>
      <c r="P118" s="1">
        <v>82.27</v>
      </c>
      <c r="Q118" s="1">
        <v>80.900000000000006</v>
      </c>
      <c r="R118" s="1">
        <v>76.38</v>
      </c>
      <c r="S118" s="1">
        <v>82.92</v>
      </c>
      <c r="T118" s="1">
        <v>79.7</v>
      </c>
      <c r="U118" s="1">
        <v>85.2</v>
      </c>
      <c r="V118" s="1">
        <v>85.57</v>
      </c>
      <c r="W118" s="1">
        <v>79.540000000000006</v>
      </c>
      <c r="X118" s="1">
        <v>82.76</v>
      </c>
      <c r="Y118" s="3">
        <v>81.41</v>
      </c>
      <c r="Z118" s="1">
        <v>76</v>
      </c>
      <c r="AA118" s="1">
        <v>61.4</v>
      </c>
      <c r="AB118" s="1">
        <v>70.87</v>
      </c>
      <c r="AC118" s="1">
        <v>48.62</v>
      </c>
      <c r="AD118" s="1">
        <v>76.38</v>
      </c>
      <c r="AE118" s="1">
        <v>67.42</v>
      </c>
      <c r="AF118" s="1">
        <v>76.56</v>
      </c>
      <c r="AG118" s="1">
        <v>76.38</v>
      </c>
      <c r="AH118" s="1">
        <v>75.98</v>
      </c>
      <c r="AI118" s="1">
        <v>76.52</v>
      </c>
      <c r="AJ118" s="1">
        <v>76.38</v>
      </c>
      <c r="AK118" s="3">
        <v>76.2</v>
      </c>
      <c r="AL118">
        <f t="shared" si="7"/>
        <v>81.846666666666664</v>
      </c>
      <c r="AM118">
        <f t="shared" si="8"/>
        <v>76.38</v>
      </c>
      <c r="AN118" s="4">
        <f t="shared" si="9"/>
        <v>85.58</v>
      </c>
      <c r="AO118">
        <f t="shared" si="10"/>
        <v>71.55916666666667</v>
      </c>
      <c r="AP118">
        <f t="shared" si="11"/>
        <v>48.62</v>
      </c>
      <c r="AQ118" s="9">
        <f t="shared" si="12"/>
        <v>76.56</v>
      </c>
      <c r="AR118" s="12">
        <f xml:space="preserve"> Πίνακας1[[#This Row],[Average Accuracy (Real Data)]] - Πίνακας1[[#This Row],[Average Accuracy (Synthetic Data)]]</f>
        <v>10.287499999999994</v>
      </c>
      <c r="AS118" s="168" t="str">
        <f t="shared" si="13"/>
        <v>MLPClassifier (Synth)</v>
      </c>
    </row>
    <row r="119" spans="1:45" x14ac:dyDescent="0.25">
      <c r="A119" s="10">
        <v>630</v>
      </c>
      <c r="B119" s="1">
        <v>3</v>
      </c>
      <c r="C119" s="1">
        <v>13</v>
      </c>
      <c r="D119" s="1">
        <v>2</v>
      </c>
      <c r="E119" s="1">
        <v>1</v>
      </c>
      <c r="F119" s="1">
        <v>2</v>
      </c>
      <c r="G119" s="1" t="b">
        <v>1</v>
      </c>
      <c r="H119" s="1">
        <v>0.02</v>
      </c>
      <c r="I119" s="1" t="b">
        <v>1</v>
      </c>
      <c r="J119" s="1">
        <v>0.01</v>
      </c>
      <c r="K119" s="1" t="b">
        <v>1</v>
      </c>
      <c r="L119" s="10">
        <v>0.01</v>
      </c>
      <c r="M119" s="71">
        <f>Πίνακας1[[#This Row],[ε2]] + Πίνακας1[[#This Row],[ε1]]</f>
        <v>0.02</v>
      </c>
      <c r="N119" s="1">
        <v>85.58</v>
      </c>
      <c r="O119" s="1">
        <v>79.930000000000007</v>
      </c>
      <c r="P119" s="1">
        <v>82.27</v>
      </c>
      <c r="Q119" s="1">
        <v>80.900000000000006</v>
      </c>
      <c r="R119" s="1">
        <v>76.38</v>
      </c>
      <c r="S119" s="1">
        <v>82.92</v>
      </c>
      <c r="T119" s="1">
        <v>79.7</v>
      </c>
      <c r="U119" s="1">
        <v>85.2</v>
      </c>
      <c r="V119" s="1">
        <v>85.57</v>
      </c>
      <c r="W119" s="1">
        <v>79.540000000000006</v>
      </c>
      <c r="X119" s="1">
        <v>82.76</v>
      </c>
      <c r="Y119" s="3">
        <v>81.41</v>
      </c>
      <c r="Z119" s="1">
        <v>79.56</v>
      </c>
      <c r="AA119" s="1">
        <v>78.69</v>
      </c>
      <c r="AB119" s="1">
        <v>78.08</v>
      </c>
      <c r="AC119" s="1">
        <v>76.37</v>
      </c>
      <c r="AD119" s="1">
        <v>76.38</v>
      </c>
      <c r="AE119" s="1">
        <v>80.33</v>
      </c>
      <c r="AF119" s="1">
        <v>68.790000000000006</v>
      </c>
      <c r="AG119" s="1">
        <v>78.67</v>
      </c>
      <c r="AH119" s="1">
        <v>79.33</v>
      </c>
      <c r="AI119" s="1">
        <v>76.88</v>
      </c>
      <c r="AJ119" s="1">
        <v>76.37</v>
      </c>
      <c r="AK119" s="3">
        <v>76.86</v>
      </c>
      <c r="AL119">
        <f t="shared" si="7"/>
        <v>81.846666666666664</v>
      </c>
      <c r="AM119">
        <f t="shared" si="8"/>
        <v>76.38</v>
      </c>
      <c r="AN119" s="4">
        <f t="shared" si="9"/>
        <v>85.58</v>
      </c>
      <c r="AO119">
        <f t="shared" si="10"/>
        <v>77.192499999999995</v>
      </c>
      <c r="AP119">
        <f t="shared" si="11"/>
        <v>68.790000000000006</v>
      </c>
      <c r="AQ119" s="168">
        <f t="shared" si="12"/>
        <v>80.33</v>
      </c>
      <c r="AR119" s="67">
        <f xml:space="preserve"> Πίνακας1[[#This Row],[Average Accuracy (Real Data)]] - Πίνακας1[[#This Row],[Average Accuracy (Synthetic Data)]]</f>
        <v>4.6541666666666686</v>
      </c>
      <c r="AS119" s="68" t="str">
        <f t="shared" si="13"/>
        <v>RandomForestClassifier (Synth)</v>
      </c>
    </row>
    <row r="120" spans="1:45" x14ac:dyDescent="0.25">
      <c r="A120" s="1">
        <v>645</v>
      </c>
      <c r="B120" s="1">
        <v>1</v>
      </c>
      <c r="C120" s="1">
        <v>1</v>
      </c>
      <c r="D120" s="1">
        <v>0</v>
      </c>
      <c r="E120" s="1">
        <v>1</v>
      </c>
      <c r="F120" s="1">
        <v>1</v>
      </c>
      <c r="G120" s="1" t="b">
        <v>1</v>
      </c>
      <c r="H120" s="1">
        <v>0.2</v>
      </c>
      <c r="I120" s="1" t="b">
        <v>1</v>
      </c>
      <c r="J120" s="1">
        <v>0.1</v>
      </c>
      <c r="K120" s="1" t="b">
        <v>1</v>
      </c>
      <c r="L120" s="10">
        <v>0.1</v>
      </c>
      <c r="M120" s="71">
        <f>Πίνακας1[[#This Row],[ε2]] + Πίνακας1[[#This Row],[ε1]]</f>
        <v>0.2</v>
      </c>
      <c r="N120" s="1">
        <v>51.72</v>
      </c>
      <c r="O120" s="1">
        <v>48.28</v>
      </c>
      <c r="P120" s="1">
        <v>44.83</v>
      </c>
      <c r="Q120" s="1">
        <v>34.479999999999997</v>
      </c>
      <c r="R120" s="1">
        <v>48.28</v>
      </c>
      <c r="S120" s="1">
        <v>58.62</v>
      </c>
      <c r="T120" s="1">
        <v>41.38</v>
      </c>
      <c r="U120" s="1">
        <v>55.17</v>
      </c>
      <c r="V120" s="1">
        <v>44.83</v>
      </c>
      <c r="W120" s="1">
        <v>51.72</v>
      </c>
      <c r="X120" s="1">
        <v>51.72</v>
      </c>
      <c r="Y120" s="3">
        <v>55.17</v>
      </c>
      <c r="Z120" s="1">
        <v>34.479999999999997</v>
      </c>
      <c r="AA120" s="1">
        <v>27.59</v>
      </c>
      <c r="AB120" s="1">
        <v>31.03</v>
      </c>
      <c r="AC120" s="1">
        <v>51.72</v>
      </c>
      <c r="AD120" s="1">
        <v>44.83</v>
      </c>
      <c r="AE120" s="1">
        <v>41.38</v>
      </c>
      <c r="AF120" s="1">
        <v>31.03</v>
      </c>
      <c r="AG120" s="1">
        <v>37.93</v>
      </c>
      <c r="AH120" s="1">
        <v>41.38</v>
      </c>
      <c r="AI120" s="1">
        <v>20.69</v>
      </c>
      <c r="AJ120" s="1">
        <v>44.83</v>
      </c>
      <c r="AK120" s="3">
        <v>37.93</v>
      </c>
      <c r="AL120">
        <f t="shared" si="7"/>
        <v>48.849999999999994</v>
      </c>
      <c r="AM120">
        <f t="shared" si="8"/>
        <v>34.479999999999997</v>
      </c>
      <c r="AN120" s="4">
        <f t="shared" si="9"/>
        <v>58.62</v>
      </c>
      <c r="AO120">
        <f t="shared" si="10"/>
        <v>37.068333333333328</v>
      </c>
      <c r="AP120">
        <f t="shared" si="11"/>
        <v>20.69</v>
      </c>
      <c r="AQ120" s="168">
        <f t="shared" si="12"/>
        <v>51.72</v>
      </c>
      <c r="AR120" s="67">
        <f xml:space="preserve"> Πίνακας1[[#This Row],[Average Accuracy (Real Data)]] - Πίνακας1[[#This Row],[Average Accuracy (Synthetic Data)]]</f>
        <v>11.781666666666666</v>
      </c>
      <c r="AS120" s="68" t="str">
        <f t="shared" si="13"/>
        <v>LinearSVC (Synth)</v>
      </c>
    </row>
    <row r="121" spans="1:45" x14ac:dyDescent="0.25">
      <c r="A121" s="1">
        <v>517</v>
      </c>
      <c r="B121" s="1">
        <v>1</v>
      </c>
      <c r="C121" s="1">
        <v>3</v>
      </c>
      <c r="D121" s="1">
        <v>2</v>
      </c>
      <c r="E121" s="1">
        <v>1</v>
      </c>
      <c r="F121" s="1">
        <v>2</v>
      </c>
      <c r="G121" s="1" t="b">
        <v>1</v>
      </c>
      <c r="H121" s="1">
        <v>0.2</v>
      </c>
      <c r="I121" s="1" t="b">
        <v>1</v>
      </c>
      <c r="J121" s="1">
        <v>0.1</v>
      </c>
      <c r="K121" s="1" t="b">
        <v>1</v>
      </c>
      <c r="L121" s="10">
        <v>0.1</v>
      </c>
      <c r="M121" s="71">
        <f>Πίνακας1[[#This Row],[ε2]] + Πίνακας1[[#This Row],[ε1]]</f>
        <v>0.2</v>
      </c>
      <c r="N121" s="1">
        <v>65.52</v>
      </c>
      <c r="O121" s="1">
        <v>62.07</v>
      </c>
      <c r="P121" s="1">
        <v>62.07</v>
      </c>
      <c r="Q121" s="1">
        <v>48.28</v>
      </c>
      <c r="R121" s="1">
        <v>62.07</v>
      </c>
      <c r="S121" s="1">
        <v>58.62</v>
      </c>
      <c r="T121" s="1">
        <v>62.07</v>
      </c>
      <c r="U121" s="1">
        <v>55.17</v>
      </c>
      <c r="V121" s="1">
        <v>62.07</v>
      </c>
      <c r="W121" s="1">
        <v>51.72</v>
      </c>
      <c r="X121" s="1">
        <v>62.07</v>
      </c>
      <c r="Y121" s="3">
        <v>58.62</v>
      </c>
      <c r="Z121" s="1">
        <v>51.72</v>
      </c>
      <c r="AA121" s="1">
        <v>20.69</v>
      </c>
      <c r="AB121" s="1">
        <v>34.479999999999997</v>
      </c>
      <c r="AC121" s="1">
        <v>13.79</v>
      </c>
      <c r="AD121" s="1">
        <v>6.9</v>
      </c>
      <c r="AE121" s="1">
        <v>34.479999999999997</v>
      </c>
      <c r="AF121" s="1">
        <v>51.72</v>
      </c>
      <c r="AG121" s="1">
        <v>51.72</v>
      </c>
      <c r="AH121" s="1">
        <v>48.28</v>
      </c>
      <c r="AI121" s="1">
        <v>58.62</v>
      </c>
      <c r="AJ121" s="1">
        <v>51.72</v>
      </c>
      <c r="AK121" s="3">
        <v>37.93</v>
      </c>
      <c r="AL121">
        <f t="shared" si="7"/>
        <v>59.195833333333347</v>
      </c>
      <c r="AM121">
        <f t="shared" si="8"/>
        <v>48.28</v>
      </c>
      <c r="AN121" s="4">
        <f t="shared" si="9"/>
        <v>65.52</v>
      </c>
      <c r="AO121">
        <f t="shared" si="10"/>
        <v>38.50416666666667</v>
      </c>
      <c r="AP121">
        <f t="shared" si="11"/>
        <v>6.9</v>
      </c>
      <c r="AQ121" s="168">
        <f t="shared" si="12"/>
        <v>58.62</v>
      </c>
      <c r="AR121" s="67">
        <f xml:space="preserve"> Πίνακας1[[#This Row],[Average Accuracy (Real Data)]] - Πίνακας1[[#This Row],[Average Accuracy (Synthetic Data)]]</f>
        <v>20.691666666666677</v>
      </c>
      <c r="AS121" s="68" t="str">
        <f t="shared" si="13"/>
        <v>GaussianNB (Synth)</v>
      </c>
    </row>
    <row r="122" spans="1:45" x14ac:dyDescent="0.25">
      <c r="A122" s="1">
        <v>3</v>
      </c>
      <c r="B122" s="1">
        <v>1</v>
      </c>
      <c r="C122" s="1">
        <v>3</v>
      </c>
      <c r="D122" s="1">
        <v>1</v>
      </c>
      <c r="E122" s="1">
        <v>1</v>
      </c>
      <c r="F122" s="1">
        <v>1</v>
      </c>
      <c r="G122" s="1" t="b">
        <v>1</v>
      </c>
      <c r="H122" s="1">
        <v>0.1</v>
      </c>
      <c r="I122" s="1" t="b">
        <v>1</v>
      </c>
      <c r="J122" s="1">
        <v>0.1</v>
      </c>
      <c r="K122" s="1" t="b">
        <v>1</v>
      </c>
      <c r="L122" s="10">
        <v>0.1</v>
      </c>
      <c r="M122" s="3">
        <f>Πίνακας1[[#This Row],[ε2]] + Πίνακας1[[#This Row],[ε1]]</f>
        <v>0.2</v>
      </c>
      <c r="N122" s="1">
        <v>65.52</v>
      </c>
      <c r="O122" s="1">
        <v>62.07</v>
      </c>
      <c r="P122" s="1">
        <v>62.07</v>
      </c>
      <c r="Q122" s="1">
        <v>48.28</v>
      </c>
      <c r="R122" s="1">
        <v>62.07</v>
      </c>
      <c r="S122" s="1">
        <v>58.62</v>
      </c>
      <c r="T122" s="1">
        <v>62.07</v>
      </c>
      <c r="U122" s="1">
        <v>55.17</v>
      </c>
      <c r="V122" s="1">
        <v>62.07</v>
      </c>
      <c r="W122" s="1">
        <v>51.72</v>
      </c>
      <c r="X122" s="1">
        <v>62.07</v>
      </c>
      <c r="Y122" s="3">
        <v>58.62</v>
      </c>
      <c r="Z122" s="1">
        <v>6.9</v>
      </c>
      <c r="AA122" s="1">
        <v>34.479999999999997</v>
      </c>
      <c r="AB122" s="1">
        <v>34.479999999999997</v>
      </c>
      <c r="AC122" s="1">
        <v>13.79</v>
      </c>
      <c r="AD122" s="1">
        <v>3.45</v>
      </c>
      <c r="AE122" s="1">
        <v>10.34</v>
      </c>
      <c r="AF122" s="1">
        <v>17.239999999999998</v>
      </c>
      <c r="AG122" s="1">
        <v>20.69</v>
      </c>
      <c r="AH122" s="1">
        <v>6.9</v>
      </c>
      <c r="AI122" s="1">
        <v>17.239999999999998</v>
      </c>
      <c r="AJ122" s="1">
        <v>17.239999999999998</v>
      </c>
      <c r="AK122" s="3">
        <v>37.93</v>
      </c>
      <c r="AL122">
        <f t="shared" si="7"/>
        <v>59.195833333333347</v>
      </c>
      <c r="AM122">
        <f t="shared" si="8"/>
        <v>48.28</v>
      </c>
      <c r="AN122" s="4">
        <f t="shared" si="9"/>
        <v>65.52</v>
      </c>
      <c r="AO122">
        <f t="shared" si="10"/>
        <v>18.39</v>
      </c>
      <c r="AP122">
        <f t="shared" si="11"/>
        <v>3.45</v>
      </c>
      <c r="AQ122" s="9">
        <f t="shared" si="12"/>
        <v>37.93</v>
      </c>
      <c r="AR122" s="12">
        <f xml:space="preserve"> Πίνακας1[[#This Row],[Average Accuracy (Real Data)]] - Πίνακας1[[#This Row],[Average Accuracy (Synthetic Data)]]</f>
        <v>40.805833333333347</v>
      </c>
      <c r="AS122" s="168" t="str">
        <f t="shared" si="13"/>
        <v>QuadraticDiscriminantAnalysis (Synth)</v>
      </c>
    </row>
    <row r="123" spans="1:45" x14ac:dyDescent="0.25">
      <c r="A123" s="1">
        <v>585</v>
      </c>
      <c r="B123" s="1">
        <v>1</v>
      </c>
      <c r="C123" s="1">
        <v>3</v>
      </c>
      <c r="D123" s="1">
        <v>2</v>
      </c>
      <c r="E123" s="1">
        <v>1</v>
      </c>
      <c r="F123" s="1">
        <v>2</v>
      </c>
      <c r="G123" s="1" t="b">
        <v>1</v>
      </c>
      <c r="H123" s="1">
        <v>0.2</v>
      </c>
      <c r="I123" s="1" t="b">
        <v>1</v>
      </c>
      <c r="J123" s="1">
        <v>0.1</v>
      </c>
      <c r="K123" s="1" t="b">
        <v>1</v>
      </c>
      <c r="L123" s="10">
        <v>0.1</v>
      </c>
      <c r="M123" s="71">
        <f>Πίνακας1[[#This Row],[ε2]] + Πίνακας1[[#This Row],[ε1]]</f>
        <v>0.2</v>
      </c>
      <c r="N123" s="1">
        <v>65.52</v>
      </c>
      <c r="O123" s="1">
        <v>62.07</v>
      </c>
      <c r="P123" s="1">
        <v>62.07</v>
      </c>
      <c r="Q123" s="1">
        <v>48.28</v>
      </c>
      <c r="R123" s="1">
        <v>62.07</v>
      </c>
      <c r="S123" s="1">
        <v>58.62</v>
      </c>
      <c r="T123" s="1">
        <v>62.07</v>
      </c>
      <c r="U123" s="1">
        <v>55.17</v>
      </c>
      <c r="V123" s="1">
        <v>62.07</v>
      </c>
      <c r="W123" s="1">
        <v>51.72</v>
      </c>
      <c r="X123" s="1">
        <v>62.07</v>
      </c>
      <c r="Y123" s="3">
        <v>58.62</v>
      </c>
      <c r="Z123" s="1">
        <v>51.72</v>
      </c>
      <c r="AA123" s="1">
        <v>20.69</v>
      </c>
      <c r="AB123" s="1">
        <v>34.479999999999997</v>
      </c>
      <c r="AC123" s="1">
        <v>13.79</v>
      </c>
      <c r="AD123" s="1">
        <v>6.9</v>
      </c>
      <c r="AE123" s="1">
        <v>34.479999999999997</v>
      </c>
      <c r="AF123" s="1">
        <v>51.72</v>
      </c>
      <c r="AG123" s="1">
        <v>51.72</v>
      </c>
      <c r="AH123" s="1">
        <v>48.28</v>
      </c>
      <c r="AI123" s="1">
        <v>58.62</v>
      </c>
      <c r="AJ123" s="1">
        <v>51.72</v>
      </c>
      <c r="AK123" s="3">
        <v>37.93</v>
      </c>
      <c r="AL123">
        <f t="shared" si="7"/>
        <v>59.195833333333347</v>
      </c>
      <c r="AM123">
        <f t="shared" si="8"/>
        <v>48.28</v>
      </c>
      <c r="AN123" s="4">
        <f t="shared" si="9"/>
        <v>65.52</v>
      </c>
      <c r="AO123">
        <f t="shared" si="10"/>
        <v>38.50416666666667</v>
      </c>
      <c r="AP123">
        <f t="shared" si="11"/>
        <v>6.9</v>
      </c>
      <c r="AQ123" s="168">
        <f t="shared" si="12"/>
        <v>58.62</v>
      </c>
      <c r="AR123" s="67">
        <f xml:space="preserve"> Πίνακας1[[#This Row],[Average Accuracy (Real Data)]] - Πίνακας1[[#This Row],[Average Accuracy (Synthetic Data)]]</f>
        <v>20.691666666666677</v>
      </c>
      <c r="AS123" s="68" t="str">
        <f t="shared" si="13"/>
        <v>GaussianNB (Synth)</v>
      </c>
    </row>
    <row r="124" spans="1:45" x14ac:dyDescent="0.25">
      <c r="A124" s="10">
        <v>506</v>
      </c>
      <c r="B124" s="1">
        <v>1</v>
      </c>
      <c r="C124" s="1">
        <v>3</v>
      </c>
      <c r="D124" s="1">
        <v>1</v>
      </c>
      <c r="E124" s="1">
        <v>1</v>
      </c>
      <c r="F124" s="1">
        <v>1</v>
      </c>
      <c r="G124" s="1" t="b">
        <v>1</v>
      </c>
      <c r="H124" s="1">
        <v>0.2</v>
      </c>
      <c r="I124" s="1" t="b">
        <v>1</v>
      </c>
      <c r="J124" s="1">
        <v>0.1</v>
      </c>
      <c r="K124" s="1" t="b">
        <v>1</v>
      </c>
      <c r="L124" s="10">
        <v>0.1</v>
      </c>
      <c r="M124" s="71">
        <f>Πίνακας1[[#This Row],[ε2]] + Πίνακας1[[#This Row],[ε1]]</f>
        <v>0.2</v>
      </c>
      <c r="N124" s="1">
        <v>65.52</v>
      </c>
      <c r="O124" s="1">
        <v>62.07</v>
      </c>
      <c r="P124" s="1">
        <v>62.07</v>
      </c>
      <c r="Q124" s="1">
        <v>48.28</v>
      </c>
      <c r="R124" s="1">
        <v>62.07</v>
      </c>
      <c r="S124" s="1">
        <v>58.62</v>
      </c>
      <c r="T124" s="1">
        <v>62.07</v>
      </c>
      <c r="U124" s="1">
        <v>55.17</v>
      </c>
      <c r="V124" s="1">
        <v>62.07</v>
      </c>
      <c r="W124" s="1">
        <v>51.72</v>
      </c>
      <c r="X124" s="1">
        <v>62.07</v>
      </c>
      <c r="Y124" s="3">
        <v>58.62</v>
      </c>
      <c r="Z124" s="1">
        <v>51.72</v>
      </c>
      <c r="AA124" s="1">
        <v>44.83</v>
      </c>
      <c r="AB124" s="1">
        <v>51.72</v>
      </c>
      <c r="AC124" s="1">
        <v>51.72</v>
      </c>
      <c r="AD124" s="1">
        <v>51.72</v>
      </c>
      <c r="AE124" s="1">
        <v>58.62</v>
      </c>
      <c r="AF124" s="1">
        <v>44.83</v>
      </c>
      <c r="AG124" s="1">
        <v>44.83</v>
      </c>
      <c r="AH124" s="1">
        <v>58.62</v>
      </c>
      <c r="AI124" s="1">
        <v>51.72</v>
      </c>
      <c r="AJ124" s="1">
        <v>55.17</v>
      </c>
      <c r="AK124" s="3">
        <v>62.07</v>
      </c>
      <c r="AL124">
        <f t="shared" si="7"/>
        <v>59.195833333333347</v>
      </c>
      <c r="AM124">
        <f t="shared" si="8"/>
        <v>48.28</v>
      </c>
      <c r="AN124" s="4">
        <f t="shared" si="9"/>
        <v>65.52</v>
      </c>
      <c r="AO124">
        <f t="shared" si="10"/>
        <v>52.297499999999992</v>
      </c>
      <c r="AP124">
        <f t="shared" si="11"/>
        <v>44.83</v>
      </c>
      <c r="AQ124" s="168">
        <f t="shared" si="12"/>
        <v>62.07</v>
      </c>
      <c r="AR124" s="67">
        <f xml:space="preserve"> Πίνακας1[[#This Row],[Average Accuracy (Real Data)]] - Πίνακας1[[#This Row],[Average Accuracy (Synthetic Data)]]</f>
        <v>6.8983333333333547</v>
      </c>
      <c r="AS124" s="68" t="str">
        <f t="shared" si="13"/>
        <v>QuadraticDiscriminantAnalysis (Synth)</v>
      </c>
    </row>
    <row r="125" spans="1:45" x14ac:dyDescent="0.25">
      <c r="A125" s="10">
        <v>574</v>
      </c>
      <c r="B125" s="1">
        <v>1</v>
      </c>
      <c r="C125" s="1">
        <v>3</v>
      </c>
      <c r="D125" s="1">
        <v>1</v>
      </c>
      <c r="E125" s="1">
        <v>1</v>
      </c>
      <c r="F125" s="1">
        <v>1</v>
      </c>
      <c r="G125" s="1" t="b">
        <v>1</v>
      </c>
      <c r="H125" s="1">
        <v>0.2</v>
      </c>
      <c r="I125" s="1" t="b">
        <v>1</v>
      </c>
      <c r="J125" s="1">
        <v>0.1</v>
      </c>
      <c r="K125" s="1" t="b">
        <v>1</v>
      </c>
      <c r="L125" s="10">
        <v>0.1</v>
      </c>
      <c r="M125" s="71">
        <f>Πίνακας1[[#This Row],[ε2]] + Πίνακας1[[#This Row],[ε1]]</f>
        <v>0.2</v>
      </c>
      <c r="N125" s="1">
        <v>65.52</v>
      </c>
      <c r="O125" s="1">
        <v>62.07</v>
      </c>
      <c r="P125" s="1">
        <v>62.07</v>
      </c>
      <c r="Q125" s="1">
        <v>48.28</v>
      </c>
      <c r="R125" s="1">
        <v>62.07</v>
      </c>
      <c r="S125" s="1">
        <v>58.62</v>
      </c>
      <c r="T125" s="1">
        <v>62.07</v>
      </c>
      <c r="U125" s="1">
        <v>55.17</v>
      </c>
      <c r="V125" s="1">
        <v>62.07</v>
      </c>
      <c r="W125" s="1">
        <v>51.72</v>
      </c>
      <c r="X125" s="1">
        <v>62.07</v>
      </c>
      <c r="Y125" s="3">
        <v>58.62</v>
      </c>
      <c r="Z125" s="1">
        <v>51.72</v>
      </c>
      <c r="AA125" s="1">
        <v>44.83</v>
      </c>
      <c r="AB125" s="1">
        <v>51.72</v>
      </c>
      <c r="AC125" s="1">
        <v>51.72</v>
      </c>
      <c r="AD125" s="1">
        <v>51.72</v>
      </c>
      <c r="AE125" s="1">
        <v>58.62</v>
      </c>
      <c r="AF125" s="1">
        <v>44.83</v>
      </c>
      <c r="AG125" s="1">
        <v>44.83</v>
      </c>
      <c r="AH125" s="1">
        <v>58.62</v>
      </c>
      <c r="AI125" s="1">
        <v>51.72</v>
      </c>
      <c r="AJ125" s="1">
        <v>55.17</v>
      </c>
      <c r="AK125" s="3">
        <v>62.07</v>
      </c>
      <c r="AL125">
        <f t="shared" si="7"/>
        <v>59.195833333333347</v>
      </c>
      <c r="AM125">
        <f t="shared" si="8"/>
        <v>48.28</v>
      </c>
      <c r="AN125" s="4">
        <f t="shared" si="9"/>
        <v>65.52</v>
      </c>
      <c r="AO125">
        <f t="shared" si="10"/>
        <v>52.297499999999992</v>
      </c>
      <c r="AP125">
        <f t="shared" si="11"/>
        <v>44.83</v>
      </c>
      <c r="AQ125" s="168">
        <f t="shared" si="12"/>
        <v>62.07</v>
      </c>
      <c r="AR125" s="67">
        <f xml:space="preserve"> Πίνακας1[[#This Row],[Average Accuracy (Real Data)]] - Πίνακας1[[#This Row],[Average Accuracy (Synthetic Data)]]</f>
        <v>6.8983333333333547</v>
      </c>
      <c r="AS125" s="68" t="str">
        <f t="shared" si="13"/>
        <v>QuadraticDiscriminantAnalysis (Synth)</v>
      </c>
    </row>
    <row r="126" spans="1:45" x14ac:dyDescent="0.25">
      <c r="A126" s="1">
        <v>45</v>
      </c>
      <c r="B126" s="1">
        <v>1</v>
      </c>
      <c r="C126" s="1">
        <v>3</v>
      </c>
      <c r="D126" s="1">
        <v>2</v>
      </c>
      <c r="E126" s="1">
        <v>1</v>
      </c>
      <c r="F126" s="1">
        <v>1</v>
      </c>
      <c r="G126" s="1" t="b">
        <v>1</v>
      </c>
      <c r="H126" s="1">
        <v>0.1</v>
      </c>
      <c r="I126" s="1" t="b">
        <v>1</v>
      </c>
      <c r="J126" s="1">
        <v>0.1</v>
      </c>
      <c r="K126" s="1" t="b">
        <v>1</v>
      </c>
      <c r="L126" s="10">
        <v>0.1</v>
      </c>
      <c r="M126" s="3">
        <f>Πίνακας1[[#This Row],[ε2]] + Πίνακας1[[#This Row],[ε1]]</f>
        <v>0.2</v>
      </c>
      <c r="N126" s="1">
        <v>65.52</v>
      </c>
      <c r="O126" s="1">
        <v>62.07</v>
      </c>
      <c r="P126" s="1">
        <v>62.07</v>
      </c>
      <c r="Q126" s="1">
        <v>48.28</v>
      </c>
      <c r="R126" s="1">
        <v>62.07</v>
      </c>
      <c r="S126" s="1">
        <v>58.62</v>
      </c>
      <c r="T126" s="1">
        <v>62.07</v>
      </c>
      <c r="U126" s="1">
        <v>55.17</v>
      </c>
      <c r="V126" s="1">
        <v>62.07</v>
      </c>
      <c r="W126" s="1">
        <v>51.72</v>
      </c>
      <c r="X126" s="1">
        <v>62.07</v>
      </c>
      <c r="Y126" s="3">
        <v>58.62</v>
      </c>
      <c r="Z126" s="1">
        <v>55.17</v>
      </c>
      <c r="AA126" s="1">
        <v>27.59</v>
      </c>
      <c r="AB126" s="1">
        <v>20.69</v>
      </c>
      <c r="AC126" s="1">
        <v>3.45</v>
      </c>
      <c r="AD126" s="1">
        <v>10.34</v>
      </c>
      <c r="AE126" s="1">
        <v>31.03</v>
      </c>
      <c r="AF126" s="1">
        <v>20.69</v>
      </c>
      <c r="AG126" s="1">
        <v>37.93</v>
      </c>
      <c r="AH126" s="1">
        <v>44.83</v>
      </c>
      <c r="AI126" s="1">
        <v>48.28</v>
      </c>
      <c r="AJ126" s="1">
        <v>51.72</v>
      </c>
      <c r="AK126" s="3">
        <v>31.03</v>
      </c>
      <c r="AL126">
        <f t="shared" si="7"/>
        <v>59.195833333333347</v>
      </c>
      <c r="AM126">
        <f t="shared" si="8"/>
        <v>48.28</v>
      </c>
      <c r="AN126" s="4">
        <f t="shared" si="9"/>
        <v>65.52</v>
      </c>
      <c r="AO126">
        <f t="shared" si="10"/>
        <v>31.895833333333332</v>
      </c>
      <c r="AP126">
        <f t="shared" si="11"/>
        <v>3.45</v>
      </c>
      <c r="AQ126" s="9">
        <f t="shared" si="12"/>
        <v>55.17</v>
      </c>
      <c r="AR126" s="12">
        <f xml:space="preserve"> Πίνακας1[[#This Row],[Average Accuracy (Real Data)]] - Πίνακας1[[#This Row],[Average Accuracy (Synthetic Data)]]</f>
        <v>27.300000000000015</v>
      </c>
      <c r="AS126" s="168" t="str">
        <f t="shared" si="13"/>
        <v>XGBClassifier (Synth)</v>
      </c>
    </row>
    <row r="127" spans="1:45" x14ac:dyDescent="0.25">
      <c r="A127" s="1">
        <v>67</v>
      </c>
      <c r="B127" s="1">
        <v>1</v>
      </c>
      <c r="C127" s="1">
        <v>3</v>
      </c>
      <c r="D127" s="1">
        <v>2</v>
      </c>
      <c r="E127" s="1">
        <v>1</v>
      </c>
      <c r="F127" s="1">
        <v>2</v>
      </c>
      <c r="G127" s="1" t="b">
        <v>1</v>
      </c>
      <c r="H127" s="1">
        <v>0.5</v>
      </c>
      <c r="I127" s="1" t="b">
        <v>1</v>
      </c>
      <c r="J127" s="1">
        <v>0.5</v>
      </c>
      <c r="K127" s="1" t="b">
        <v>1</v>
      </c>
      <c r="L127" s="10">
        <v>0.5</v>
      </c>
      <c r="M127" s="3">
        <f>Πίνακας1[[#This Row],[ε2]] + Πίνακας1[[#This Row],[ε1]]</f>
        <v>1</v>
      </c>
      <c r="N127" s="1">
        <v>65.52</v>
      </c>
      <c r="O127" s="1">
        <v>62.07</v>
      </c>
      <c r="P127" s="1">
        <v>62.07</v>
      </c>
      <c r="Q127" s="1">
        <v>48.28</v>
      </c>
      <c r="R127" s="1">
        <v>62.07</v>
      </c>
      <c r="S127" s="1">
        <v>58.62</v>
      </c>
      <c r="T127" s="1">
        <v>62.07</v>
      </c>
      <c r="U127" s="1">
        <v>55.17</v>
      </c>
      <c r="V127" s="1">
        <v>62.07</v>
      </c>
      <c r="W127" s="1">
        <v>51.72</v>
      </c>
      <c r="X127" s="1">
        <v>62.07</v>
      </c>
      <c r="Y127" s="3">
        <v>58.62</v>
      </c>
      <c r="Z127" s="1">
        <v>58.62</v>
      </c>
      <c r="AA127" s="1">
        <v>37.93</v>
      </c>
      <c r="AB127" s="1">
        <v>48.28</v>
      </c>
      <c r="AC127" s="1">
        <v>10.34</v>
      </c>
      <c r="AD127" s="1">
        <v>48.28</v>
      </c>
      <c r="AE127" s="1">
        <v>48.28</v>
      </c>
      <c r="AF127" s="1">
        <v>34.479999999999997</v>
      </c>
      <c r="AG127" s="1">
        <v>48.28</v>
      </c>
      <c r="AH127" s="1">
        <v>51.72</v>
      </c>
      <c r="AI127" s="1">
        <v>55.17</v>
      </c>
      <c r="AJ127" s="1">
        <v>55.17</v>
      </c>
      <c r="AK127" s="3">
        <v>44.83</v>
      </c>
      <c r="AL127">
        <f t="shared" si="7"/>
        <v>59.195833333333347</v>
      </c>
      <c r="AM127">
        <f t="shared" si="8"/>
        <v>48.28</v>
      </c>
      <c r="AN127" s="4">
        <f t="shared" si="9"/>
        <v>65.52</v>
      </c>
      <c r="AO127">
        <f t="shared" si="10"/>
        <v>45.115000000000009</v>
      </c>
      <c r="AP127">
        <f t="shared" si="11"/>
        <v>10.34</v>
      </c>
      <c r="AQ127" s="9">
        <f t="shared" si="12"/>
        <v>58.62</v>
      </c>
      <c r="AR127" s="12">
        <f xml:space="preserve"> Πίνακας1[[#This Row],[Average Accuracy (Real Data)]] - Πίνακας1[[#This Row],[Average Accuracy (Synthetic Data)]]</f>
        <v>14.080833333333338</v>
      </c>
      <c r="AS127" s="168" t="str">
        <f t="shared" si="13"/>
        <v>XGBClassifier (Synth)</v>
      </c>
    </row>
    <row r="128" spans="1:45" x14ac:dyDescent="0.25">
      <c r="A128" s="10">
        <v>512</v>
      </c>
      <c r="B128" s="1">
        <v>1</v>
      </c>
      <c r="C128" s="1">
        <v>3</v>
      </c>
      <c r="D128" s="1">
        <v>2</v>
      </c>
      <c r="E128" s="1">
        <v>1</v>
      </c>
      <c r="F128" s="1">
        <v>1</v>
      </c>
      <c r="G128" s="1" t="b">
        <v>1</v>
      </c>
      <c r="H128" s="1">
        <v>0.2</v>
      </c>
      <c r="I128" s="1" t="b">
        <v>1</v>
      </c>
      <c r="J128" s="1">
        <v>0.1</v>
      </c>
      <c r="K128" s="1" t="b">
        <v>1</v>
      </c>
      <c r="L128" s="10">
        <v>0.1</v>
      </c>
      <c r="M128" s="71">
        <f>Πίνακας1[[#This Row],[ε2]] + Πίνακας1[[#This Row],[ε1]]</f>
        <v>0.2</v>
      </c>
      <c r="N128" s="1">
        <v>65.52</v>
      </c>
      <c r="O128" s="1">
        <v>62.07</v>
      </c>
      <c r="P128" s="1">
        <v>62.07</v>
      </c>
      <c r="Q128" s="1">
        <v>48.28</v>
      </c>
      <c r="R128" s="1">
        <v>62.07</v>
      </c>
      <c r="S128" s="1">
        <v>58.62</v>
      </c>
      <c r="T128" s="1">
        <v>62.07</v>
      </c>
      <c r="U128" s="1">
        <v>55.17</v>
      </c>
      <c r="V128" s="1">
        <v>62.07</v>
      </c>
      <c r="W128" s="1">
        <v>51.72</v>
      </c>
      <c r="X128" s="1">
        <v>62.07</v>
      </c>
      <c r="Y128" s="3">
        <v>58.62</v>
      </c>
      <c r="Z128" s="1">
        <v>44.83</v>
      </c>
      <c r="AA128" s="1">
        <v>37.93</v>
      </c>
      <c r="AB128" s="1">
        <v>24.14</v>
      </c>
      <c r="AC128" s="1">
        <v>20.69</v>
      </c>
      <c r="AD128" s="1">
        <v>51.72</v>
      </c>
      <c r="AE128" s="1">
        <v>37.93</v>
      </c>
      <c r="AF128" s="1">
        <v>55.17</v>
      </c>
      <c r="AG128" s="1">
        <v>31.03</v>
      </c>
      <c r="AH128" s="1">
        <v>27.59</v>
      </c>
      <c r="AI128" s="1">
        <v>55.17</v>
      </c>
      <c r="AJ128" s="1">
        <v>51.72</v>
      </c>
      <c r="AK128" s="3">
        <v>31.03</v>
      </c>
      <c r="AL128">
        <f t="shared" si="7"/>
        <v>59.195833333333347</v>
      </c>
      <c r="AM128">
        <f t="shared" si="8"/>
        <v>48.28</v>
      </c>
      <c r="AN128" s="4">
        <f t="shared" si="9"/>
        <v>65.52</v>
      </c>
      <c r="AO128">
        <f t="shared" si="10"/>
        <v>39.079166666666673</v>
      </c>
      <c r="AP128">
        <f t="shared" si="11"/>
        <v>20.69</v>
      </c>
      <c r="AQ128" s="168">
        <f t="shared" si="12"/>
        <v>55.17</v>
      </c>
      <c r="AR128" s="67">
        <f xml:space="preserve"> Πίνακας1[[#This Row],[Average Accuracy (Real Data)]] - Πίνακας1[[#This Row],[Average Accuracy (Synthetic Data)]]</f>
        <v>20.116666666666674</v>
      </c>
      <c r="AS128" s="68" t="str">
        <f t="shared" si="13"/>
        <v>MLPClassifier (Synth)</v>
      </c>
    </row>
    <row r="129" spans="1:45" x14ac:dyDescent="0.25">
      <c r="A129" s="1">
        <v>106</v>
      </c>
      <c r="B129" s="1">
        <v>1</v>
      </c>
      <c r="C129" s="1">
        <v>5</v>
      </c>
      <c r="D129" s="1">
        <v>3</v>
      </c>
      <c r="E129" s="1">
        <v>1</v>
      </c>
      <c r="F129" s="1">
        <v>2</v>
      </c>
      <c r="G129" s="1" t="b">
        <v>1</v>
      </c>
      <c r="H129" s="1">
        <v>0.01</v>
      </c>
      <c r="I129" s="1" t="b">
        <v>1</v>
      </c>
      <c r="J129" s="1">
        <v>0.01</v>
      </c>
      <c r="K129" s="1" t="b">
        <v>1</v>
      </c>
      <c r="L129" s="10">
        <v>0.01</v>
      </c>
      <c r="M129" s="3">
        <f>Πίνακας1[[#This Row],[ε2]] + Πίνακας1[[#This Row],[ε1]]</f>
        <v>0.02</v>
      </c>
      <c r="N129" s="1">
        <v>65.52</v>
      </c>
      <c r="O129" s="1">
        <v>62.07</v>
      </c>
      <c r="P129" s="1">
        <v>62.07</v>
      </c>
      <c r="Q129" s="1">
        <v>48.28</v>
      </c>
      <c r="R129" s="1">
        <v>62.07</v>
      </c>
      <c r="S129" s="1">
        <v>58.62</v>
      </c>
      <c r="T129" s="1">
        <v>62.07</v>
      </c>
      <c r="U129" s="1">
        <v>55.17</v>
      </c>
      <c r="V129" s="1">
        <v>62.07</v>
      </c>
      <c r="W129" s="1">
        <v>51.72</v>
      </c>
      <c r="X129" s="1">
        <v>62.07</v>
      </c>
      <c r="Y129" s="3">
        <v>58.62</v>
      </c>
      <c r="Z129" s="1">
        <v>27.59</v>
      </c>
      <c r="AA129" s="1">
        <v>3.45</v>
      </c>
      <c r="AB129" s="1">
        <v>27.59</v>
      </c>
      <c r="AC129" s="1">
        <v>3.45</v>
      </c>
      <c r="AD129" s="1">
        <v>3.45</v>
      </c>
      <c r="AE129" s="1">
        <v>17.239999999999998</v>
      </c>
      <c r="AF129" s="1">
        <v>17.239999999999998</v>
      </c>
      <c r="AG129" s="1">
        <v>17.239999999999998</v>
      </c>
      <c r="AH129" s="1">
        <v>27.59</v>
      </c>
      <c r="AI129" s="1">
        <v>13.79</v>
      </c>
      <c r="AJ129" s="1">
        <v>13.79</v>
      </c>
      <c r="AK129" s="3">
        <v>41.38</v>
      </c>
      <c r="AL129">
        <f t="shared" si="7"/>
        <v>59.195833333333347</v>
      </c>
      <c r="AM129">
        <f t="shared" si="8"/>
        <v>48.28</v>
      </c>
      <c r="AN129" s="4">
        <f t="shared" si="9"/>
        <v>65.52</v>
      </c>
      <c r="AO129">
        <f t="shared" si="10"/>
        <v>17.816666666666663</v>
      </c>
      <c r="AP129">
        <f t="shared" si="11"/>
        <v>3.45</v>
      </c>
      <c r="AQ129" s="9">
        <f t="shared" si="12"/>
        <v>41.38</v>
      </c>
      <c r="AR129" s="12">
        <f xml:space="preserve"> Πίνακας1[[#This Row],[Average Accuracy (Real Data)]] - Πίνακας1[[#This Row],[Average Accuracy (Synthetic Data)]]</f>
        <v>41.379166666666684</v>
      </c>
      <c r="AS129" s="168" t="str">
        <f t="shared" si="13"/>
        <v>QuadraticDiscriminantAnalysis (Synth)</v>
      </c>
    </row>
    <row r="130" spans="1:45" x14ac:dyDescent="0.25">
      <c r="A130" s="1">
        <v>533</v>
      </c>
      <c r="B130" s="1">
        <v>2</v>
      </c>
      <c r="C130" s="1">
        <v>10</v>
      </c>
      <c r="D130" s="1">
        <v>2</v>
      </c>
      <c r="E130" s="1">
        <v>1</v>
      </c>
      <c r="F130" s="1">
        <v>1</v>
      </c>
      <c r="G130" s="1" t="b">
        <v>1</v>
      </c>
      <c r="H130" s="1">
        <v>0.2</v>
      </c>
      <c r="I130" s="1" t="b">
        <v>1</v>
      </c>
      <c r="J130" s="1">
        <v>0.1</v>
      </c>
      <c r="K130" s="1" t="b">
        <v>1</v>
      </c>
      <c r="L130" s="10">
        <v>0.1</v>
      </c>
      <c r="M130" s="71">
        <f>Πίνακας1[[#This Row],[ε2]] + Πίνακας1[[#This Row],[ε1]]</f>
        <v>0.2</v>
      </c>
      <c r="N130" s="1">
        <v>58.64</v>
      </c>
      <c r="O130" s="1">
        <v>48.44</v>
      </c>
      <c r="P130" s="1">
        <v>54.76</v>
      </c>
      <c r="Q130" s="1">
        <v>48.44</v>
      </c>
      <c r="R130" s="1">
        <v>58.88</v>
      </c>
      <c r="S130" s="1">
        <v>54.12</v>
      </c>
      <c r="T130" s="1">
        <v>65.319999999999993</v>
      </c>
      <c r="U130" s="1">
        <v>47.52</v>
      </c>
      <c r="V130" s="1">
        <v>60.32</v>
      </c>
      <c r="W130" s="1">
        <v>48.52</v>
      </c>
      <c r="X130" s="1">
        <v>48.52</v>
      </c>
      <c r="Y130" s="3">
        <v>52.76</v>
      </c>
      <c r="Z130" s="1">
        <v>46.04</v>
      </c>
      <c r="AA130" s="1">
        <v>33.520000000000003</v>
      </c>
      <c r="AB130" s="1">
        <v>43.48</v>
      </c>
      <c r="AC130" s="1">
        <v>47.32</v>
      </c>
      <c r="AD130" s="1">
        <v>45.44</v>
      </c>
      <c r="AE130" s="1">
        <v>44.84</v>
      </c>
      <c r="AF130" s="1">
        <v>45.72</v>
      </c>
      <c r="AG130" s="1">
        <v>46.92</v>
      </c>
      <c r="AH130" s="1">
        <v>46.2</v>
      </c>
      <c r="AI130" s="1">
        <v>47.6</v>
      </c>
      <c r="AJ130" s="1">
        <v>47.32</v>
      </c>
      <c r="AK130" s="3">
        <v>46.96</v>
      </c>
      <c r="AL130">
        <f t="shared" ref="AL130:AL193" si="14" xml:space="preserve"> AVERAGE(N130:Y130)</f>
        <v>53.853333333333332</v>
      </c>
      <c r="AM130">
        <f t="shared" ref="AM130:AM193" si="15" xml:space="preserve"> MIN(N130:Y130)</f>
        <v>47.52</v>
      </c>
      <c r="AN130" s="4">
        <f t="shared" ref="AN130:AN193" si="16" xml:space="preserve"> MAX(N130:Y130)</f>
        <v>65.319999999999993</v>
      </c>
      <c r="AO130">
        <f t="shared" ref="AO130:AO193" si="17" xml:space="preserve"> AVERAGE(Z130:AK130)</f>
        <v>45.113333333333337</v>
      </c>
      <c r="AP130">
        <f t="shared" ref="AP130:AP193" si="18" xml:space="preserve"> MIN(Z130:AK130)</f>
        <v>33.520000000000003</v>
      </c>
      <c r="AQ130" s="168">
        <f t="shared" ref="AQ130:AQ193" si="19" xml:space="preserve"> MAX(Z130:AK130)</f>
        <v>47.6</v>
      </c>
      <c r="AR130" s="67">
        <f xml:space="preserve"> Πίνακας1[[#This Row],[Average Accuracy (Real Data)]] - Πίνακας1[[#This Row],[Average Accuracy (Synthetic Data)]]</f>
        <v>8.7399999999999949</v>
      </c>
      <c r="AS130" s="68" t="str">
        <f t="shared" ref="AS130:AS193" si="20">INDEX($Z$1:$AK$1,0,MATCH(AQ130,Z130:AK130,0))</f>
        <v>GaussianNB (Synth)</v>
      </c>
    </row>
    <row r="131" spans="1:45" x14ac:dyDescent="0.25">
      <c r="A131" s="1">
        <v>543</v>
      </c>
      <c r="B131" s="1">
        <v>2</v>
      </c>
      <c r="C131" s="1">
        <v>10</v>
      </c>
      <c r="D131" s="1">
        <v>2</v>
      </c>
      <c r="E131" s="1">
        <v>1</v>
      </c>
      <c r="F131" s="1">
        <v>2</v>
      </c>
      <c r="G131" s="1" t="b">
        <v>1</v>
      </c>
      <c r="H131" s="1">
        <v>0.2</v>
      </c>
      <c r="I131" s="1" t="b">
        <v>1</v>
      </c>
      <c r="J131" s="1">
        <v>0.1</v>
      </c>
      <c r="K131" s="1" t="b">
        <v>1</v>
      </c>
      <c r="L131" s="10">
        <v>0.1</v>
      </c>
      <c r="M131" s="71">
        <f>Πίνακας1[[#This Row],[ε2]] + Πίνακας1[[#This Row],[ε1]]</f>
        <v>0.2</v>
      </c>
      <c r="N131" s="1">
        <v>58.64</v>
      </c>
      <c r="O131" s="1">
        <v>48.44</v>
      </c>
      <c r="P131" s="1">
        <v>54.76</v>
      </c>
      <c r="Q131" s="1">
        <v>48.44</v>
      </c>
      <c r="R131" s="1">
        <v>58.88</v>
      </c>
      <c r="S131" s="1">
        <v>54.12</v>
      </c>
      <c r="T131" s="1">
        <v>65.319999999999993</v>
      </c>
      <c r="U131" s="1">
        <v>47.52</v>
      </c>
      <c r="V131" s="1">
        <v>60.32</v>
      </c>
      <c r="W131" s="1">
        <v>48.52</v>
      </c>
      <c r="X131" s="1">
        <v>48.52</v>
      </c>
      <c r="Y131" s="3">
        <v>52.76</v>
      </c>
      <c r="Z131" s="1">
        <v>49.08</v>
      </c>
      <c r="AA131" s="1">
        <v>24.52</v>
      </c>
      <c r="AB131" s="1">
        <v>39.119999999999997</v>
      </c>
      <c r="AC131" s="1">
        <v>47.32</v>
      </c>
      <c r="AD131" s="1">
        <v>48.2</v>
      </c>
      <c r="AE131" s="1">
        <v>42</v>
      </c>
      <c r="AF131" s="1">
        <v>49.8</v>
      </c>
      <c r="AG131" s="1">
        <v>45.8</v>
      </c>
      <c r="AH131" s="1">
        <v>49.48</v>
      </c>
      <c r="AI131" s="1">
        <v>45.6</v>
      </c>
      <c r="AJ131" s="1">
        <v>45.68</v>
      </c>
      <c r="AK131" s="3">
        <v>48.4</v>
      </c>
      <c r="AL131">
        <f t="shared" si="14"/>
        <v>53.853333333333332</v>
      </c>
      <c r="AM131">
        <f t="shared" si="15"/>
        <v>47.52</v>
      </c>
      <c r="AN131" s="4">
        <f t="shared" si="16"/>
        <v>65.319999999999993</v>
      </c>
      <c r="AO131">
        <f t="shared" si="17"/>
        <v>44.583333333333343</v>
      </c>
      <c r="AP131">
        <f t="shared" si="18"/>
        <v>24.52</v>
      </c>
      <c r="AQ131" s="168">
        <f t="shared" si="19"/>
        <v>49.8</v>
      </c>
      <c r="AR131" s="67">
        <f xml:space="preserve"> Πίνακας1[[#This Row],[Average Accuracy (Real Data)]] - Πίνακας1[[#This Row],[Average Accuracy (Synthetic Data)]]</f>
        <v>9.2699999999999889</v>
      </c>
      <c r="AS131" s="68" t="str">
        <f t="shared" si="20"/>
        <v>MLPClassifier (Synth)</v>
      </c>
    </row>
    <row r="132" spans="1:45" x14ac:dyDescent="0.25">
      <c r="A132" s="1">
        <v>601</v>
      </c>
      <c r="B132" s="1">
        <v>2</v>
      </c>
      <c r="C132" s="1">
        <v>10</v>
      </c>
      <c r="D132" s="1">
        <v>2</v>
      </c>
      <c r="E132" s="1">
        <v>1</v>
      </c>
      <c r="F132" s="1">
        <v>1</v>
      </c>
      <c r="G132" s="1" t="b">
        <v>1</v>
      </c>
      <c r="H132" s="1">
        <v>0.2</v>
      </c>
      <c r="I132" s="1" t="b">
        <v>1</v>
      </c>
      <c r="J132" s="1">
        <v>0.1</v>
      </c>
      <c r="K132" s="1" t="b">
        <v>1</v>
      </c>
      <c r="L132" s="10">
        <v>0.1</v>
      </c>
      <c r="M132" s="71">
        <f>Πίνακας1[[#This Row],[ε2]] + Πίνακας1[[#This Row],[ε1]]</f>
        <v>0.2</v>
      </c>
      <c r="N132" s="1">
        <v>58.64</v>
      </c>
      <c r="O132" s="1">
        <v>48.44</v>
      </c>
      <c r="P132" s="1">
        <v>54.76</v>
      </c>
      <c r="Q132" s="1">
        <v>48.44</v>
      </c>
      <c r="R132" s="1">
        <v>58.88</v>
      </c>
      <c r="S132" s="1">
        <v>54.12</v>
      </c>
      <c r="T132" s="1">
        <v>65.319999999999993</v>
      </c>
      <c r="U132" s="1">
        <v>47.52</v>
      </c>
      <c r="V132" s="1">
        <v>60.32</v>
      </c>
      <c r="W132" s="1">
        <v>48.52</v>
      </c>
      <c r="X132" s="1">
        <v>48.52</v>
      </c>
      <c r="Y132" s="3">
        <v>52.76</v>
      </c>
      <c r="Z132" s="1">
        <v>46.04</v>
      </c>
      <c r="AA132" s="1">
        <v>33.520000000000003</v>
      </c>
      <c r="AB132" s="1">
        <v>43.48</v>
      </c>
      <c r="AC132" s="1">
        <v>47.32</v>
      </c>
      <c r="AD132" s="1">
        <v>45.44</v>
      </c>
      <c r="AE132" s="1">
        <v>44.84</v>
      </c>
      <c r="AF132" s="1">
        <v>45.72</v>
      </c>
      <c r="AG132" s="1">
        <v>46.92</v>
      </c>
      <c r="AH132" s="1">
        <v>46.2</v>
      </c>
      <c r="AI132" s="1">
        <v>47.6</v>
      </c>
      <c r="AJ132" s="1">
        <v>47.32</v>
      </c>
      <c r="AK132" s="3">
        <v>46.96</v>
      </c>
      <c r="AL132">
        <f t="shared" si="14"/>
        <v>53.853333333333332</v>
      </c>
      <c r="AM132">
        <f t="shared" si="15"/>
        <v>47.52</v>
      </c>
      <c r="AN132" s="4">
        <f t="shared" si="16"/>
        <v>65.319999999999993</v>
      </c>
      <c r="AO132">
        <f t="shared" si="17"/>
        <v>45.113333333333337</v>
      </c>
      <c r="AP132">
        <f t="shared" si="18"/>
        <v>33.520000000000003</v>
      </c>
      <c r="AQ132" s="168">
        <f t="shared" si="19"/>
        <v>47.6</v>
      </c>
      <c r="AR132" s="67">
        <f xml:space="preserve"> Πίνακας1[[#This Row],[Average Accuracy (Real Data)]] - Πίνακας1[[#This Row],[Average Accuracy (Synthetic Data)]]</f>
        <v>8.7399999999999949</v>
      </c>
      <c r="AS132" s="68" t="str">
        <f t="shared" si="20"/>
        <v>GaussianNB (Synth)</v>
      </c>
    </row>
    <row r="133" spans="1:45" x14ac:dyDescent="0.25">
      <c r="A133" s="1">
        <v>611</v>
      </c>
      <c r="B133" s="1">
        <v>2</v>
      </c>
      <c r="C133" s="1">
        <v>10</v>
      </c>
      <c r="D133" s="1">
        <v>2</v>
      </c>
      <c r="E133" s="1">
        <v>1</v>
      </c>
      <c r="F133" s="1">
        <v>2</v>
      </c>
      <c r="G133" s="1" t="b">
        <v>1</v>
      </c>
      <c r="H133" s="1">
        <v>0.2</v>
      </c>
      <c r="I133" s="1" t="b">
        <v>1</v>
      </c>
      <c r="J133" s="1">
        <v>0.1</v>
      </c>
      <c r="K133" s="1" t="b">
        <v>1</v>
      </c>
      <c r="L133" s="10">
        <v>0.1</v>
      </c>
      <c r="M133" s="71">
        <f>Πίνακας1[[#This Row],[ε2]] + Πίνακας1[[#This Row],[ε1]]</f>
        <v>0.2</v>
      </c>
      <c r="N133" s="1">
        <v>58.64</v>
      </c>
      <c r="O133" s="1">
        <v>48.44</v>
      </c>
      <c r="P133" s="1">
        <v>54.76</v>
      </c>
      <c r="Q133" s="1">
        <v>48.44</v>
      </c>
      <c r="R133" s="1">
        <v>58.88</v>
      </c>
      <c r="S133" s="1">
        <v>54.12</v>
      </c>
      <c r="T133" s="1">
        <v>65.319999999999993</v>
      </c>
      <c r="U133" s="1">
        <v>47.52</v>
      </c>
      <c r="V133" s="1">
        <v>60.32</v>
      </c>
      <c r="W133" s="1">
        <v>48.52</v>
      </c>
      <c r="X133" s="1">
        <v>48.52</v>
      </c>
      <c r="Y133" s="3">
        <v>52.76</v>
      </c>
      <c r="Z133" s="1">
        <v>49.08</v>
      </c>
      <c r="AA133" s="1">
        <v>24.52</v>
      </c>
      <c r="AB133" s="1">
        <v>39.119999999999997</v>
      </c>
      <c r="AC133" s="1">
        <v>47.32</v>
      </c>
      <c r="AD133" s="1">
        <v>48.2</v>
      </c>
      <c r="AE133" s="1">
        <v>42</v>
      </c>
      <c r="AF133" s="1">
        <v>49.8</v>
      </c>
      <c r="AG133" s="1">
        <v>45.8</v>
      </c>
      <c r="AH133" s="1">
        <v>49.48</v>
      </c>
      <c r="AI133" s="1">
        <v>45.6</v>
      </c>
      <c r="AJ133" s="1">
        <v>45.68</v>
      </c>
      <c r="AK133" s="3">
        <v>48.4</v>
      </c>
      <c r="AL133">
        <f t="shared" si="14"/>
        <v>53.853333333333332</v>
      </c>
      <c r="AM133">
        <f t="shared" si="15"/>
        <v>47.52</v>
      </c>
      <c r="AN133" s="4">
        <f t="shared" si="16"/>
        <v>65.319999999999993</v>
      </c>
      <c r="AO133">
        <f t="shared" si="17"/>
        <v>44.583333333333343</v>
      </c>
      <c r="AP133">
        <f t="shared" si="18"/>
        <v>24.52</v>
      </c>
      <c r="AQ133" s="168">
        <f t="shared" si="19"/>
        <v>49.8</v>
      </c>
      <c r="AR133" s="67">
        <f xml:space="preserve"> Πίνακας1[[#This Row],[Average Accuracy (Real Data)]] - Πίνακας1[[#This Row],[Average Accuracy (Synthetic Data)]]</f>
        <v>9.2699999999999889</v>
      </c>
      <c r="AS133" s="68" t="str">
        <f t="shared" si="20"/>
        <v>MLPClassifier (Synth)</v>
      </c>
    </row>
    <row r="134" spans="1:45" x14ac:dyDescent="0.25">
      <c r="A134" s="1">
        <v>214</v>
      </c>
      <c r="B134" s="1">
        <v>2</v>
      </c>
      <c r="C134" s="1">
        <v>4</v>
      </c>
      <c r="D134" s="1">
        <v>2</v>
      </c>
      <c r="E134" s="1">
        <v>1</v>
      </c>
      <c r="F134" s="1">
        <v>1</v>
      </c>
      <c r="G134" s="1" t="b">
        <v>1</v>
      </c>
      <c r="H134" s="1">
        <v>0.5</v>
      </c>
      <c r="I134" s="1" t="b">
        <v>1</v>
      </c>
      <c r="J134" s="1">
        <v>0.5</v>
      </c>
      <c r="K134" s="1" t="b">
        <v>1</v>
      </c>
      <c r="L134" s="10">
        <v>0.5</v>
      </c>
      <c r="M134" s="3">
        <f>Πίνακας1[[#This Row],[ε2]] + Πίνακας1[[#This Row],[ε1]]</f>
        <v>1</v>
      </c>
      <c r="N134" s="1">
        <v>58.64</v>
      </c>
      <c r="O134" s="1">
        <v>48.44</v>
      </c>
      <c r="P134" s="1">
        <v>54.76</v>
      </c>
      <c r="Q134" s="1">
        <v>48.44</v>
      </c>
      <c r="R134" s="1">
        <v>58.88</v>
      </c>
      <c r="S134" s="1">
        <v>54.12</v>
      </c>
      <c r="T134" s="1">
        <v>65.319999999999993</v>
      </c>
      <c r="U134" s="1">
        <v>47.52</v>
      </c>
      <c r="V134" s="1">
        <v>60.32</v>
      </c>
      <c r="W134" s="1">
        <v>48.52</v>
      </c>
      <c r="X134" s="1">
        <v>48.52</v>
      </c>
      <c r="Y134" s="3">
        <v>52.76</v>
      </c>
      <c r="Z134" s="1">
        <v>48.2</v>
      </c>
      <c r="AA134" s="1">
        <v>41.08</v>
      </c>
      <c r="AB134" s="1">
        <v>45.6</v>
      </c>
      <c r="AC134" s="1">
        <v>49.36</v>
      </c>
      <c r="AD134" s="1">
        <v>46.84</v>
      </c>
      <c r="AE134" s="1">
        <v>46.96</v>
      </c>
      <c r="AF134" s="1">
        <v>48.24</v>
      </c>
      <c r="AG134" s="1">
        <v>48.84</v>
      </c>
      <c r="AH134" s="1">
        <v>47.72</v>
      </c>
      <c r="AI134" s="1">
        <v>49.32</v>
      </c>
      <c r="AJ134" s="1">
        <v>49.52</v>
      </c>
      <c r="AK134" s="3">
        <v>48.8</v>
      </c>
      <c r="AL134">
        <f t="shared" si="14"/>
        <v>53.853333333333332</v>
      </c>
      <c r="AM134">
        <f t="shared" si="15"/>
        <v>47.52</v>
      </c>
      <c r="AN134" s="4">
        <f t="shared" si="16"/>
        <v>65.319999999999993</v>
      </c>
      <c r="AO134">
        <f t="shared" si="17"/>
        <v>47.54</v>
      </c>
      <c r="AP134">
        <f t="shared" si="18"/>
        <v>41.08</v>
      </c>
      <c r="AQ134" s="9">
        <f t="shared" si="19"/>
        <v>49.52</v>
      </c>
      <c r="AR134" s="12">
        <f xml:space="preserve"> Πίνακας1[[#This Row],[Average Accuracy (Real Data)]] - Πίνακας1[[#This Row],[Average Accuracy (Synthetic Data)]]</f>
        <v>6.3133333333333326</v>
      </c>
      <c r="AS134" s="168" t="str">
        <f t="shared" si="20"/>
        <v>LinearDiscriminantAnalysis (Synth)</v>
      </c>
    </row>
    <row r="135" spans="1:45" x14ac:dyDescent="0.25">
      <c r="A135" s="1">
        <v>235</v>
      </c>
      <c r="B135" s="1">
        <v>2</v>
      </c>
      <c r="C135" s="1">
        <v>4</v>
      </c>
      <c r="D135" s="1">
        <v>2</v>
      </c>
      <c r="E135" s="1">
        <v>1</v>
      </c>
      <c r="F135" s="1">
        <v>2</v>
      </c>
      <c r="G135" s="1" t="b">
        <v>1</v>
      </c>
      <c r="H135" s="1">
        <v>0.5</v>
      </c>
      <c r="I135" s="1" t="b">
        <v>1</v>
      </c>
      <c r="J135" s="1">
        <v>0.5</v>
      </c>
      <c r="K135" s="1" t="b">
        <v>1</v>
      </c>
      <c r="L135" s="10">
        <v>0.5</v>
      </c>
      <c r="M135" s="3">
        <f>Πίνακας1[[#This Row],[ε2]] + Πίνακας1[[#This Row],[ε1]]</f>
        <v>1</v>
      </c>
      <c r="N135" s="1">
        <v>58.64</v>
      </c>
      <c r="O135" s="1">
        <v>48.44</v>
      </c>
      <c r="P135" s="1">
        <v>54.76</v>
      </c>
      <c r="Q135" s="1">
        <v>48.44</v>
      </c>
      <c r="R135" s="1">
        <v>58.88</v>
      </c>
      <c r="S135" s="1">
        <v>54.12</v>
      </c>
      <c r="T135" s="1">
        <v>65.319999999999993</v>
      </c>
      <c r="U135" s="1">
        <v>47.52</v>
      </c>
      <c r="V135" s="1">
        <v>60.32</v>
      </c>
      <c r="W135" s="1">
        <v>48.52</v>
      </c>
      <c r="X135" s="1">
        <v>48.52</v>
      </c>
      <c r="Y135" s="3">
        <v>52.76</v>
      </c>
      <c r="Z135" s="1">
        <v>53.76</v>
      </c>
      <c r="AA135" s="1">
        <v>38.4</v>
      </c>
      <c r="AB135" s="1">
        <v>48.88</v>
      </c>
      <c r="AC135" s="1">
        <v>45.84</v>
      </c>
      <c r="AD135" s="1">
        <v>50.68</v>
      </c>
      <c r="AE135" s="1">
        <v>48.8</v>
      </c>
      <c r="AF135" s="1">
        <v>54.04</v>
      </c>
      <c r="AG135" s="1">
        <v>48.8</v>
      </c>
      <c r="AH135" s="1">
        <v>55.4</v>
      </c>
      <c r="AI135" s="1">
        <v>49.4</v>
      </c>
      <c r="AJ135" s="1">
        <v>49.4</v>
      </c>
      <c r="AK135" s="3">
        <v>54.04</v>
      </c>
      <c r="AL135">
        <f t="shared" si="14"/>
        <v>53.853333333333332</v>
      </c>
      <c r="AM135">
        <f t="shared" si="15"/>
        <v>47.52</v>
      </c>
      <c r="AN135" s="4">
        <f t="shared" si="16"/>
        <v>65.319999999999993</v>
      </c>
      <c r="AO135">
        <f t="shared" si="17"/>
        <v>49.786666666666662</v>
      </c>
      <c r="AP135">
        <f t="shared" si="18"/>
        <v>38.4</v>
      </c>
      <c r="AQ135" s="9">
        <f t="shared" si="19"/>
        <v>55.4</v>
      </c>
      <c r="AR135" s="12">
        <f xml:space="preserve"> Πίνακας1[[#This Row],[Average Accuracy (Real Data)]] - Πίνακας1[[#This Row],[Average Accuracy (Synthetic Data)]]</f>
        <v>4.06666666666667</v>
      </c>
      <c r="AS135" s="168" t="str">
        <f t="shared" si="20"/>
        <v>GradientBoostingClassifier (Synth)</v>
      </c>
    </row>
    <row r="136" spans="1:45" x14ac:dyDescent="0.25">
      <c r="A136" s="1">
        <v>253</v>
      </c>
      <c r="B136" s="1">
        <v>2</v>
      </c>
      <c r="C136" s="1">
        <v>10</v>
      </c>
      <c r="D136" s="1">
        <v>3</v>
      </c>
      <c r="E136" s="1">
        <v>1</v>
      </c>
      <c r="F136" s="1">
        <v>1</v>
      </c>
      <c r="G136" s="1" t="b">
        <v>1</v>
      </c>
      <c r="H136" s="1">
        <v>0.01</v>
      </c>
      <c r="I136" s="1" t="b">
        <v>1</v>
      </c>
      <c r="J136" s="1">
        <v>0.01</v>
      </c>
      <c r="K136" s="1" t="b">
        <v>1</v>
      </c>
      <c r="L136" s="10">
        <v>0.01</v>
      </c>
      <c r="M136" s="3">
        <f>Πίνακας1[[#This Row],[ε2]] + Πίνακας1[[#This Row],[ε1]]</f>
        <v>0.02</v>
      </c>
      <c r="N136" s="1">
        <v>58.64</v>
      </c>
      <c r="O136" s="1">
        <v>48.44</v>
      </c>
      <c r="P136" s="1">
        <v>54.76</v>
      </c>
      <c r="Q136" s="1">
        <v>48.44</v>
      </c>
      <c r="R136" s="1">
        <v>58.88</v>
      </c>
      <c r="S136" s="1">
        <v>54.12</v>
      </c>
      <c r="T136" s="1">
        <v>65.319999999999993</v>
      </c>
      <c r="U136" s="1">
        <v>47.52</v>
      </c>
      <c r="V136" s="1">
        <v>60.32</v>
      </c>
      <c r="W136" s="1">
        <v>48.52</v>
      </c>
      <c r="X136" s="1">
        <v>48.52</v>
      </c>
      <c r="Y136" s="3">
        <v>52.76</v>
      </c>
      <c r="Z136" s="1">
        <v>23.16</v>
      </c>
      <c r="AA136" s="1">
        <v>16.2</v>
      </c>
      <c r="AB136" s="1">
        <v>26.76</v>
      </c>
      <c r="AC136" s="1">
        <v>19.36</v>
      </c>
      <c r="AD136" s="1">
        <v>29.52</v>
      </c>
      <c r="AE136" s="1">
        <v>25.48</v>
      </c>
      <c r="AF136" s="1">
        <v>23.72</v>
      </c>
      <c r="AG136" s="1">
        <v>22.56</v>
      </c>
      <c r="AH136" s="1">
        <v>22.12</v>
      </c>
      <c r="AI136" s="1">
        <v>22.4</v>
      </c>
      <c r="AJ136" s="1">
        <v>23.92</v>
      </c>
      <c r="AK136" s="3">
        <v>23.4</v>
      </c>
      <c r="AL136">
        <f t="shared" si="14"/>
        <v>53.853333333333332</v>
      </c>
      <c r="AM136">
        <f t="shared" si="15"/>
        <v>47.52</v>
      </c>
      <c r="AN136" s="4">
        <f t="shared" si="16"/>
        <v>65.319999999999993</v>
      </c>
      <c r="AO136">
        <f t="shared" si="17"/>
        <v>23.216666666666665</v>
      </c>
      <c r="AP136">
        <f t="shared" si="18"/>
        <v>16.2</v>
      </c>
      <c r="AQ136" s="9">
        <f t="shared" si="19"/>
        <v>29.52</v>
      </c>
      <c r="AR136" s="12">
        <f xml:space="preserve"> Πίνακας1[[#This Row],[Average Accuracy (Real Data)]] - Πίνακας1[[#This Row],[Average Accuracy (Synthetic Data)]]</f>
        <v>30.636666666666667</v>
      </c>
      <c r="AS136" s="168" t="str">
        <f t="shared" si="20"/>
        <v>SVC (Synth)</v>
      </c>
    </row>
    <row r="137" spans="1:45" x14ac:dyDescent="0.25">
      <c r="A137" s="1">
        <v>274</v>
      </c>
      <c r="B137" s="1">
        <v>2</v>
      </c>
      <c r="C137" s="1">
        <v>10</v>
      </c>
      <c r="D137" s="1">
        <v>3</v>
      </c>
      <c r="E137" s="1">
        <v>1</v>
      </c>
      <c r="F137" s="1">
        <v>2</v>
      </c>
      <c r="G137" s="1" t="b">
        <v>1</v>
      </c>
      <c r="H137" s="1">
        <v>0.01</v>
      </c>
      <c r="I137" s="1" t="b">
        <v>1</v>
      </c>
      <c r="J137" s="1">
        <v>0.01</v>
      </c>
      <c r="K137" s="1" t="b">
        <v>1</v>
      </c>
      <c r="L137" s="10">
        <v>0.01</v>
      </c>
      <c r="M137" s="3">
        <f>Πίνακας1[[#This Row],[ε2]] + Πίνακας1[[#This Row],[ε1]]</f>
        <v>0.02</v>
      </c>
      <c r="N137" s="1">
        <v>58.64</v>
      </c>
      <c r="O137" s="1">
        <v>48.44</v>
      </c>
      <c r="P137" s="1">
        <v>54.76</v>
      </c>
      <c r="Q137" s="1">
        <v>48.44</v>
      </c>
      <c r="R137" s="1">
        <v>58.88</v>
      </c>
      <c r="S137" s="1">
        <v>54.12</v>
      </c>
      <c r="T137" s="1">
        <v>65.319999999999993</v>
      </c>
      <c r="U137" s="1">
        <v>47.52</v>
      </c>
      <c r="V137" s="1">
        <v>60.32</v>
      </c>
      <c r="W137" s="1">
        <v>48.52</v>
      </c>
      <c r="X137" s="1">
        <v>48.52</v>
      </c>
      <c r="Y137" s="3">
        <v>52.76</v>
      </c>
      <c r="Z137" s="1">
        <v>32.08</v>
      </c>
      <c r="AA137" s="1">
        <v>14.96</v>
      </c>
      <c r="AB137" s="1">
        <v>27.32</v>
      </c>
      <c r="AC137" s="1">
        <v>4.8</v>
      </c>
      <c r="AD137" s="1">
        <v>33.64</v>
      </c>
      <c r="AE137" s="1">
        <v>23.12</v>
      </c>
      <c r="AF137" s="1">
        <v>34.72</v>
      </c>
      <c r="AG137" s="1">
        <v>36.119999999999997</v>
      </c>
      <c r="AH137" s="1">
        <v>28.72</v>
      </c>
      <c r="AI137" s="1">
        <v>46.44</v>
      </c>
      <c r="AJ137" s="1">
        <v>46.56</v>
      </c>
      <c r="AK137" s="3">
        <v>43.6</v>
      </c>
      <c r="AL137">
        <f t="shared" si="14"/>
        <v>53.853333333333332</v>
      </c>
      <c r="AM137">
        <f t="shared" si="15"/>
        <v>47.52</v>
      </c>
      <c r="AN137" s="4">
        <f t="shared" si="16"/>
        <v>65.319999999999993</v>
      </c>
      <c r="AO137">
        <f t="shared" si="17"/>
        <v>31.006666666666664</v>
      </c>
      <c r="AP137">
        <f t="shared" si="18"/>
        <v>4.8</v>
      </c>
      <c r="AQ137" s="9">
        <f t="shared" si="19"/>
        <v>46.56</v>
      </c>
      <c r="AR137" s="12">
        <f xml:space="preserve"> Πίνακας1[[#This Row],[Average Accuracy (Real Data)]] - Πίνακας1[[#This Row],[Average Accuracy (Synthetic Data)]]</f>
        <v>22.846666666666668</v>
      </c>
      <c r="AS137" s="168" t="str">
        <f t="shared" si="20"/>
        <v>LinearDiscriminantAnalysis (Synth)</v>
      </c>
    </row>
    <row r="138" spans="1:45" x14ac:dyDescent="0.25">
      <c r="A138" s="10">
        <v>560</v>
      </c>
      <c r="B138" s="1">
        <v>3</v>
      </c>
      <c r="C138" s="1">
        <v>13</v>
      </c>
      <c r="D138" s="1">
        <v>2</v>
      </c>
      <c r="E138" s="1">
        <v>1</v>
      </c>
      <c r="F138" s="1">
        <v>1</v>
      </c>
      <c r="G138" s="1" t="b">
        <v>1</v>
      </c>
      <c r="H138" s="1">
        <v>0.2</v>
      </c>
      <c r="I138" s="1" t="b">
        <v>1</v>
      </c>
      <c r="J138" s="1">
        <v>0.1</v>
      </c>
      <c r="K138" s="1" t="b">
        <v>1</v>
      </c>
      <c r="L138" s="10">
        <v>0.1</v>
      </c>
      <c r="M138" s="71">
        <f>Πίνακας1[[#This Row],[ε2]] + Πίνακας1[[#This Row],[ε1]]</f>
        <v>0.2</v>
      </c>
      <c r="N138" s="1">
        <v>85.58</v>
      </c>
      <c r="O138" s="1">
        <v>79.930000000000007</v>
      </c>
      <c r="P138" s="1">
        <v>82.27</v>
      </c>
      <c r="Q138" s="1">
        <v>80.900000000000006</v>
      </c>
      <c r="R138" s="1">
        <v>76.38</v>
      </c>
      <c r="S138" s="1">
        <v>82.92</v>
      </c>
      <c r="T138" s="1">
        <v>79.7</v>
      </c>
      <c r="U138" s="1">
        <v>85.2</v>
      </c>
      <c r="V138" s="1">
        <v>85.57</v>
      </c>
      <c r="W138" s="1">
        <v>79.540000000000006</v>
      </c>
      <c r="X138" s="1">
        <v>82.76</v>
      </c>
      <c r="Y138" s="3">
        <v>81.41</v>
      </c>
      <c r="Z138" s="1">
        <v>76.23</v>
      </c>
      <c r="AA138" s="1">
        <v>62.43</v>
      </c>
      <c r="AB138" s="1">
        <v>71.16</v>
      </c>
      <c r="AC138" s="1">
        <v>79.53</v>
      </c>
      <c r="AD138" s="1">
        <v>76.38</v>
      </c>
      <c r="AE138" s="1">
        <v>68.89</v>
      </c>
      <c r="AF138" s="1">
        <v>76.38</v>
      </c>
      <c r="AG138" s="1">
        <v>76.38</v>
      </c>
      <c r="AH138" s="1">
        <v>76.239999999999995</v>
      </c>
      <c r="AI138" s="1">
        <v>76.89</v>
      </c>
      <c r="AJ138" s="1">
        <v>76.38</v>
      </c>
      <c r="AK138" s="3">
        <v>75.52</v>
      </c>
      <c r="AL138">
        <f t="shared" si="14"/>
        <v>81.846666666666664</v>
      </c>
      <c r="AM138">
        <f t="shared" si="15"/>
        <v>76.38</v>
      </c>
      <c r="AN138" s="4">
        <f t="shared" si="16"/>
        <v>85.58</v>
      </c>
      <c r="AO138">
        <f t="shared" si="17"/>
        <v>74.367499999999993</v>
      </c>
      <c r="AP138">
        <f t="shared" si="18"/>
        <v>62.43</v>
      </c>
      <c r="AQ138" s="168">
        <f t="shared" si="19"/>
        <v>79.53</v>
      </c>
      <c r="AR138" s="67">
        <f xml:space="preserve"> Πίνακας1[[#This Row],[Average Accuracy (Real Data)]] - Πίνακας1[[#This Row],[Average Accuracy (Synthetic Data)]]</f>
        <v>7.4791666666666714</v>
      </c>
      <c r="AS138" s="68" t="str">
        <f t="shared" si="20"/>
        <v>LinearSVC (Synth)</v>
      </c>
    </row>
    <row r="139" spans="1:45" x14ac:dyDescent="0.25">
      <c r="A139" s="1">
        <v>401</v>
      </c>
      <c r="B139" s="1">
        <v>3</v>
      </c>
      <c r="C139" s="1">
        <v>13</v>
      </c>
      <c r="D139" s="1">
        <v>2</v>
      </c>
      <c r="E139" s="1">
        <v>1</v>
      </c>
      <c r="F139" s="1">
        <v>2</v>
      </c>
      <c r="G139" s="1" t="b">
        <v>1</v>
      </c>
      <c r="H139" s="1">
        <v>0.05</v>
      </c>
      <c r="I139" s="1" t="b">
        <v>1</v>
      </c>
      <c r="J139" s="1">
        <v>0.05</v>
      </c>
      <c r="K139" s="1" t="b">
        <v>1</v>
      </c>
      <c r="L139" s="10">
        <v>0.05</v>
      </c>
      <c r="M139" s="3">
        <f>Πίνακας1[[#This Row],[ε2]] + Πίνακας1[[#This Row],[ε1]]</f>
        <v>0.1</v>
      </c>
      <c r="N139" s="1">
        <v>85.58</v>
      </c>
      <c r="O139" s="1">
        <v>79.930000000000007</v>
      </c>
      <c r="P139" s="1">
        <v>82.27</v>
      </c>
      <c r="Q139" s="1">
        <v>80.900000000000006</v>
      </c>
      <c r="R139" s="1">
        <v>76.38</v>
      </c>
      <c r="S139" s="1">
        <v>82.92</v>
      </c>
      <c r="T139" s="1">
        <v>79.7</v>
      </c>
      <c r="U139" s="1">
        <v>85.2</v>
      </c>
      <c r="V139" s="1">
        <v>85.57</v>
      </c>
      <c r="W139" s="1">
        <v>79.540000000000006</v>
      </c>
      <c r="X139" s="1">
        <v>82.76</v>
      </c>
      <c r="Y139" s="3">
        <v>81.41</v>
      </c>
      <c r="Z139" s="1">
        <v>81.25</v>
      </c>
      <c r="AA139" s="1">
        <v>77.849999999999994</v>
      </c>
      <c r="AB139" s="1">
        <v>79.61</v>
      </c>
      <c r="AC139" s="1">
        <v>79.650000000000006</v>
      </c>
      <c r="AD139" s="1">
        <v>76.38</v>
      </c>
      <c r="AE139" s="1">
        <v>81.17</v>
      </c>
      <c r="AF139" s="1">
        <v>77.349999999999994</v>
      </c>
      <c r="AG139" s="1">
        <v>80.09</v>
      </c>
      <c r="AH139" s="1">
        <v>81.33</v>
      </c>
      <c r="AI139" s="1">
        <v>76.89</v>
      </c>
      <c r="AJ139" s="1">
        <v>76.72</v>
      </c>
      <c r="AK139" s="3">
        <v>76.849999999999994</v>
      </c>
      <c r="AL139">
        <f t="shared" si="14"/>
        <v>81.846666666666664</v>
      </c>
      <c r="AM139">
        <f t="shared" si="15"/>
        <v>76.38</v>
      </c>
      <c r="AN139" s="4">
        <f t="shared" si="16"/>
        <v>85.58</v>
      </c>
      <c r="AO139">
        <f t="shared" si="17"/>
        <v>78.76166666666667</v>
      </c>
      <c r="AP139">
        <f t="shared" si="18"/>
        <v>76.38</v>
      </c>
      <c r="AQ139" s="9">
        <f t="shared" si="19"/>
        <v>81.33</v>
      </c>
      <c r="AR139" s="12">
        <f xml:space="preserve"> Πίνακας1[[#This Row],[Average Accuracy (Real Data)]] - Πίνακας1[[#This Row],[Average Accuracy (Synthetic Data)]]</f>
        <v>3.0849999999999937</v>
      </c>
      <c r="AS139" s="168" t="str">
        <f t="shared" si="20"/>
        <v>GradientBoostingClassifier (Synth)</v>
      </c>
    </row>
    <row r="140" spans="1:45" x14ac:dyDescent="0.25">
      <c r="A140" s="10">
        <v>628</v>
      </c>
      <c r="B140" s="1">
        <v>3</v>
      </c>
      <c r="C140" s="1">
        <v>13</v>
      </c>
      <c r="D140" s="1">
        <v>2</v>
      </c>
      <c r="E140" s="1">
        <v>1</v>
      </c>
      <c r="F140" s="1">
        <v>1</v>
      </c>
      <c r="G140" s="1" t="b">
        <v>1</v>
      </c>
      <c r="H140" s="1">
        <v>0.2</v>
      </c>
      <c r="I140" s="1" t="b">
        <v>1</v>
      </c>
      <c r="J140" s="1">
        <v>0.1</v>
      </c>
      <c r="K140" s="1" t="b">
        <v>1</v>
      </c>
      <c r="L140" s="10">
        <v>0.1</v>
      </c>
      <c r="M140" s="71">
        <f>Πίνακας1[[#This Row],[ε2]] + Πίνακας1[[#This Row],[ε1]]</f>
        <v>0.2</v>
      </c>
      <c r="N140" s="1">
        <v>85.58</v>
      </c>
      <c r="O140" s="1">
        <v>79.930000000000007</v>
      </c>
      <c r="P140" s="1">
        <v>82.27</v>
      </c>
      <c r="Q140" s="1">
        <v>80.900000000000006</v>
      </c>
      <c r="R140" s="1">
        <v>76.38</v>
      </c>
      <c r="S140" s="1">
        <v>82.92</v>
      </c>
      <c r="T140" s="1">
        <v>79.7</v>
      </c>
      <c r="U140" s="1">
        <v>85.2</v>
      </c>
      <c r="V140" s="1">
        <v>85.57</v>
      </c>
      <c r="W140" s="1">
        <v>79.540000000000006</v>
      </c>
      <c r="X140" s="1">
        <v>82.76</v>
      </c>
      <c r="Y140" s="3">
        <v>81.41</v>
      </c>
      <c r="Z140" s="1">
        <v>76.23</v>
      </c>
      <c r="AA140" s="1">
        <v>62.43</v>
      </c>
      <c r="AB140" s="1">
        <v>71.16</v>
      </c>
      <c r="AC140" s="1">
        <v>79.53</v>
      </c>
      <c r="AD140" s="1">
        <v>76.38</v>
      </c>
      <c r="AE140" s="1">
        <v>68.89</v>
      </c>
      <c r="AF140" s="1">
        <v>76.38</v>
      </c>
      <c r="AG140" s="1">
        <v>76.38</v>
      </c>
      <c r="AH140" s="1">
        <v>76.239999999999995</v>
      </c>
      <c r="AI140" s="1">
        <v>76.89</v>
      </c>
      <c r="AJ140" s="1">
        <v>76.38</v>
      </c>
      <c r="AK140" s="3">
        <v>75.52</v>
      </c>
      <c r="AL140">
        <f t="shared" si="14"/>
        <v>81.846666666666664</v>
      </c>
      <c r="AM140">
        <f t="shared" si="15"/>
        <v>76.38</v>
      </c>
      <c r="AN140" s="4">
        <f t="shared" si="16"/>
        <v>85.58</v>
      </c>
      <c r="AO140">
        <f t="shared" si="17"/>
        <v>74.367499999999993</v>
      </c>
      <c r="AP140">
        <f t="shared" si="18"/>
        <v>62.43</v>
      </c>
      <c r="AQ140" s="168">
        <f t="shared" si="19"/>
        <v>79.53</v>
      </c>
      <c r="AR140" s="67">
        <f xml:space="preserve"> Πίνακας1[[#This Row],[Average Accuracy (Real Data)]] - Πίνακας1[[#This Row],[Average Accuracy (Synthetic Data)]]</f>
        <v>7.4791666666666714</v>
      </c>
      <c r="AS140" s="68" t="str">
        <f t="shared" si="20"/>
        <v>LinearSVC (Synth)</v>
      </c>
    </row>
    <row r="141" spans="1:45" x14ac:dyDescent="0.25">
      <c r="A141" s="1">
        <v>402</v>
      </c>
      <c r="B141" s="1">
        <v>3</v>
      </c>
      <c r="C141" s="1">
        <v>13</v>
      </c>
      <c r="D141" s="1">
        <v>2</v>
      </c>
      <c r="E141" s="1">
        <v>1</v>
      </c>
      <c r="F141" s="1">
        <v>2</v>
      </c>
      <c r="G141" s="1" t="b">
        <v>1</v>
      </c>
      <c r="H141" s="1">
        <v>0.1</v>
      </c>
      <c r="I141" s="1" t="b">
        <v>1</v>
      </c>
      <c r="J141" s="1">
        <v>0.1</v>
      </c>
      <c r="K141" s="1" t="b">
        <v>1</v>
      </c>
      <c r="L141" s="10">
        <v>0.1</v>
      </c>
      <c r="M141" s="3">
        <f>Πίνακας1[[#This Row],[ε2]] + Πίνακας1[[#This Row],[ε1]]</f>
        <v>0.2</v>
      </c>
      <c r="N141" s="1">
        <v>85.58</v>
      </c>
      <c r="O141" s="1">
        <v>79.930000000000007</v>
      </c>
      <c r="P141" s="1">
        <v>82.27</v>
      </c>
      <c r="Q141" s="1">
        <v>80.900000000000006</v>
      </c>
      <c r="R141" s="1">
        <v>76.38</v>
      </c>
      <c r="S141" s="1">
        <v>82.92</v>
      </c>
      <c r="T141" s="1">
        <v>79.7</v>
      </c>
      <c r="U141" s="1">
        <v>85.2</v>
      </c>
      <c r="V141" s="1">
        <v>85.57</v>
      </c>
      <c r="W141" s="1">
        <v>79.540000000000006</v>
      </c>
      <c r="X141" s="1">
        <v>82.76</v>
      </c>
      <c r="Y141" s="3">
        <v>81.41</v>
      </c>
      <c r="Z141" s="1">
        <v>82.7</v>
      </c>
      <c r="AA141" s="1">
        <v>79.75</v>
      </c>
      <c r="AB141" s="1">
        <v>80.19</v>
      </c>
      <c r="AC141" s="1">
        <v>76.569999999999993</v>
      </c>
      <c r="AD141" s="1">
        <v>76.38</v>
      </c>
      <c r="AE141" s="1">
        <v>82.6</v>
      </c>
      <c r="AF141" s="1">
        <v>61.13</v>
      </c>
      <c r="AG141" s="1">
        <v>80.540000000000006</v>
      </c>
      <c r="AH141" s="1">
        <v>82.87</v>
      </c>
      <c r="AI141" s="1">
        <v>76.7</v>
      </c>
      <c r="AJ141" s="1">
        <v>77.84</v>
      </c>
      <c r="AK141" s="3">
        <v>77.31</v>
      </c>
      <c r="AL141">
        <f t="shared" si="14"/>
        <v>81.846666666666664</v>
      </c>
      <c r="AM141">
        <f t="shared" si="15"/>
        <v>76.38</v>
      </c>
      <c r="AN141" s="4">
        <f t="shared" si="16"/>
        <v>85.58</v>
      </c>
      <c r="AO141">
        <f t="shared" si="17"/>
        <v>77.881666666666661</v>
      </c>
      <c r="AP141">
        <f t="shared" si="18"/>
        <v>61.13</v>
      </c>
      <c r="AQ141" s="9">
        <f t="shared" si="19"/>
        <v>82.87</v>
      </c>
      <c r="AR141" s="12">
        <f xml:space="preserve"> Πίνακας1[[#This Row],[Average Accuracy (Real Data)]] - Πίνακας1[[#This Row],[Average Accuracy (Synthetic Data)]]</f>
        <v>3.9650000000000034</v>
      </c>
      <c r="AS141" s="168" t="str">
        <f t="shared" si="20"/>
        <v>GradientBoostingClassifier (Synth)</v>
      </c>
    </row>
    <row r="142" spans="1:45" x14ac:dyDescent="0.25">
      <c r="A142" s="1">
        <v>382</v>
      </c>
      <c r="B142" s="1">
        <v>3</v>
      </c>
      <c r="C142" s="1">
        <v>13</v>
      </c>
      <c r="D142" s="1">
        <v>2</v>
      </c>
      <c r="E142" s="1">
        <v>1</v>
      </c>
      <c r="F142" s="1">
        <v>1</v>
      </c>
      <c r="G142" s="1" t="b">
        <v>1</v>
      </c>
      <c r="H142" s="1">
        <v>0.5</v>
      </c>
      <c r="I142" s="1" t="b">
        <v>1</v>
      </c>
      <c r="J142" s="1">
        <v>0.5</v>
      </c>
      <c r="K142" s="1" t="b">
        <v>1</v>
      </c>
      <c r="L142" s="10">
        <v>0.5</v>
      </c>
      <c r="M142" s="3">
        <f>Πίνακας1[[#This Row],[ε2]] + Πίνακας1[[#This Row],[ε1]]</f>
        <v>1</v>
      </c>
      <c r="N142" s="1">
        <v>85.58</v>
      </c>
      <c r="O142" s="1">
        <v>79.930000000000007</v>
      </c>
      <c r="P142" s="1">
        <v>82.27</v>
      </c>
      <c r="Q142" s="1">
        <v>80.900000000000006</v>
      </c>
      <c r="R142" s="1">
        <v>76.38</v>
      </c>
      <c r="S142" s="1">
        <v>82.92</v>
      </c>
      <c r="T142" s="1">
        <v>79.7</v>
      </c>
      <c r="U142" s="1">
        <v>85.2</v>
      </c>
      <c r="V142" s="1">
        <v>85.57</v>
      </c>
      <c r="W142" s="1">
        <v>79.540000000000006</v>
      </c>
      <c r="X142" s="1">
        <v>82.76</v>
      </c>
      <c r="Y142" s="3">
        <v>81.41</v>
      </c>
      <c r="Z142" s="1">
        <v>75.930000000000007</v>
      </c>
      <c r="AA142" s="1">
        <v>69.739999999999995</v>
      </c>
      <c r="AB142" s="1">
        <v>72.739999999999995</v>
      </c>
      <c r="AC142" s="1">
        <v>76.38</v>
      </c>
      <c r="AD142" s="1">
        <v>76.38</v>
      </c>
      <c r="AE142" s="1">
        <v>73.040000000000006</v>
      </c>
      <c r="AF142" s="1">
        <v>76.150000000000006</v>
      </c>
      <c r="AG142" s="1">
        <v>75.62</v>
      </c>
      <c r="AH142" s="1">
        <v>75.930000000000007</v>
      </c>
      <c r="AI142" s="1">
        <v>76.38</v>
      </c>
      <c r="AJ142" s="1">
        <v>76.03</v>
      </c>
      <c r="AK142" s="3">
        <v>73.010000000000005</v>
      </c>
      <c r="AL142">
        <f t="shared" si="14"/>
        <v>81.846666666666664</v>
      </c>
      <c r="AM142">
        <f t="shared" si="15"/>
        <v>76.38</v>
      </c>
      <c r="AN142" s="4">
        <f t="shared" si="16"/>
        <v>85.58</v>
      </c>
      <c r="AO142">
        <f t="shared" si="17"/>
        <v>74.777500000000003</v>
      </c>
      <c r="AP142">
        <f t="shared" si="18"/>
        <v>69.739999999999995</v>
      </c>
      <c r="AQ142" s="9">
        <f t="shared" si="19"/>
        <v>76.38</v>
      </c>
      <c r="AR142" s="12">
        <f xml:space="preserve"> Πίνακας1[[#This Row],[Average Accuracy (Real Data)]] - Πίνακας1[[#This Row],[Average Accuracy (Synthetic Data)]]</f>
        <v>7.0691666666666606</v>
      </c>
      <c r="AS142" s="168" t="str">
        <f t="shared" si="20"/>
        <v>LinearSVC (Synth)</v>
      </c>
    </row>
    <row r="143" spans="1:45" x14ac:dyDescent="0.25">
      <c r="A143" s="1">
        <v>563</v>
      </c>
      <c r="B143" s="1">
        <v>3</v>
      </c>
      <c r="C143" s="1">
        <v>13</v>
      </c>
      <c r="D143" s="1">
        <v>2</v>
      </c>
      <c r="E143" s="1">
        <v>1</v>
      </c>
      <c r="F143" s="1">
        <v>2</v>
      </c>
      <c r="G143" s="1" t="b">
        <v>1</v>
      </c>
      <c r="H143" s="1">
        <v>0.2</v>
      </c>
      <c r="I143" s="1" t="b">
        <v>1</v>
      </c>
      <c r="J143" s="1">
        <v>0.1</v>
      </c>
      <c r="K143" s="1" t="b">
        <v>1</v>
      </c>
      <c r="L143" s="10">
        <v>0.1</v>
      </c>
      <c r="M143" s="71">
        <f>Πίνακας1[[#This Row],[ε2]] + Πίνακας1[[#This Row],[ε1]]</f>
        <v>0.2</v>
      </c>
      <c r="N143" s="1">
        <v>85.58</v>
      </c>
      <c r="O143" s="1">
        <v>79.930000000000007</v>
      </c>
      <c r="P143" s="1">
        <v>82.27</v>
      </c>
      <c r="Q143" s="1">
        <v>80.900000000000006</v>
      </c>
      <c r="R143" s="1">
        <v>76.38</v>
      </c>
      <c r="S143" s="1">
        <v>82.92</v>
      </c>
      <c r="T143" s="1">
        <v>79.7</v>
      </c>
      <c r="U143" s="1">
        <v>85.2</v>
      </c>
      <c r="V143" s="1">
        <v>85.57</v>
      </c>
      <c r="W143" s="1">
        <v>79.540000000000006</v>
      </c>
      <c r="X143" s="1">
        <v>82.76</v>
      </c>
      <c r="Y143" s="3">
        <v>81.41</v>
      </c>
      <c r="Z143" s="1">
        <v>82.74</v>
      </c>
      <c r="AA143" s="1">
        <v>76.13</v>
      </c>
      <c r="AB143" s="1">
        <v>79.290000000000006</v>
      </c>
      <c r="AC143" s="1">
        <v>76.709999999999994</v>
      </c>
      <c r="AD143" s="1">
        <v>76.38</v>
      </c>
      <c r="AE143" s="1">
        <v>80.349999999999994</v>
      </c>
      <c r="AF143" s="1">
        <v>76.66</v>
      </c>
      <c r="AG143" s="1">
        <v>81.099999999999994</v>
      </c>
      <c r="AH143" s="1">
        <v>82.53</v>
      </c>
      <c r="AI143" s="1">
        <v>76.72</v>
      </c>
      <c r="AJ143" s="1">
        <v>79.36</v>
      </c>
      <c r="AK143" s="3">
        <v>78.260000000000005</v>
      </c>
      <c r="AL143">
        <f t="shared" si="14"/>
        <v>81.846666666666664</v>
      </c>
      <c r="AM143">
        <f t="shared" si="15"/>
        <v>76.38</v>
      </c>
      <c r="AN143" s="4">
        <f t="shared" si="16"/>
        <v>85.58</v>
      </c>
      <c r="AO143">
        <f t="shared" si="17"/>
        <v>78.852500000000006</v>
      </c>
      <c r="AP143">
        <f t="shared" si="18"/>
        <v>76.13</v>
      </c>
      <c r="AQ143" s="168">
        <f t="shared" si="19"/>
        <v>82.74</v>
      </c>
      <c r="AR143" s="67">
        <f xml:space="preserve"> Πίνακας1[[#This Row],[Average Accuracy (Real Data)]] - Πίνακας1[[#This Row],[Average Accuracy (Synthetic Data)]]</f>
        <v>2.9941666666666578</v>
      </c>
      <c r="AS143" s="68" t="str">
        <f t="shared" si="20"/>
        <v>XGBClassifier (Synth)</v>
      </c>
    </row>
    <row r="144" spans="1:45" x14ac:dyDescent="0.25">
      <c r="A144" s="1">
        <v>421</v>
      </c>
      <c r="B144" s="1">
        <v>3</v>
      </c>
      <c r="C144" s="1">
        <v>2</v>
      </c>
      <c r="D144" s="1">
        <v>3</v>
      </c>
      <c r="E144" s="1">
        <v>1</v>
      </c>
      <c r="F144" s="1">
        <v>1</v>
      </c>
      <c r="G144" s="1" t="b">
        <v>1</v>
      </c>
      <c r="H144" s="1">
        <v>0.01</v>
      </c>
      <c r="I144" s="1" t="b">
        <v>1</v>
      </c>
      <c r="J144" s="1">
        <v>0.01</v>
      </c>
      <c r="K144" s="1" t="b">
        <v>1</v>
      </c>
      <c r="L144" s="10">
        <v>0.01</v>
      </c>
      <c r="M144" s="3">
        <f>Πίνακας1[[#This Row],[ε2]] + Πίνακας1[[#This Row],[ε1]]</f>
        <v>0.02</v>
      </c>
      <c r="N144" s="1">
        <v>85.58</v>
      </c>
      <c r="O144" s="1">
        <v>79.930000000000007</v>
      </c>
      <c r="P144" s="1">
        <v>82.27</v>
      </c>
      <c r="Q144" s="1">
        <v>80.900000000000006</v>
      </c>
      <c r="R144" s="1">
        <v>76.38</v>
      </c>
      <c r="S144" s="1">
        <v>82.92</v>
      </c>
      <c r="T144" s="1">
        <v>79.7</v>
      </c>
      <c r="U144" s="1">
        <v>85.2</v>
      </c>
      <c r="V144" s="1">
        <v>85.57</v>
      </c>
      <c r="W144" s="1">
        <v>79.540000000000006</v>
      </c>
      <c r="X144" s="1">
        <v>82.76</v>
      </c>
      <c r="Y144" s="3">
        <v>81.41</v>
      </c>
      <c r="Z144" s="1">
        <v>74.47</v>
      </c>
      <c r="AA144" s="1">
        <v>61.93</v>
      </c>
      <c r="AB144" s="1">
        <v>70.47</v>
      </c>
      <c r="AC144" s="1">
        <v>52.77</v>
      </c>
      <c r="AD144" s="1">
        <v>76.38</v>
      </c>
      <c r="AE144" s="1">
        <v>66.55</v>
      </c>
      <c r="AF144" s="1">
        <v>75.37</v>
      </c>
      <c r="AG144" s="1">
        <v>73.989999999999995</v>
      </c>
      <c r="AH144" s="1">
        <v>74.64</v>
      </c>
      <c r="AI144" s="1">
        <v>76.42</v>
      </c>
      <c r="AJ144" s="1">
        <v>75.89</v>
      </c>
      <c r="AK144" s="3">
        <v>74.63</v>
      </c>
      <c r="AL144">
        <f t="shared" si="14"/>
        <v>81.846666666666664</v>
      </c>
      <c r="AM144">
        <f t="shared" si="15"/>
        <v>76.38</v>
      </c>
      <c r="AN144" s="4">
        <f t="shared" si="16"/>
        <v>85.58</v>
      </c>
      <c r="AO144">
        <f t="shared" si="17"/>
        <v>71.125833333333318</v>
      </c>
      <c r="AP144">
        <f t="shared" si="18"/>
        <v>52.77</v>
      </c>
      <c r="AQ144" s="9">
        <f t="shared" si="19"/>
        <v>76.42</v>
      </c>
      <c r="AR144" s="12">
        <f xml:space="preserve"> Πίνακας1[[#This Row],[Average Accuracy (Real Data)]] - Πίνακας1[[#This Row],[Average Accuracy (Synthetic Data)]]</f>
        <v>10.720833333333346</v>
      </c>
      <c r="AS144" s="168" t="str">
        <f t="shared" si="20"/>
        <v>GaussianNB (Synth)</v>
      </c>
    </row>
    <row r="145" spans="1:45" x14ac:dyDescent="0.25">
      <c r="A145" s="1">
        <v>631</v>
      </c>
      <c r="B145" s="1">
        <v>3</v>
      </c>
      <c r="C145" s="1">
        <v>13</v>
      </c>
      <c r="D145" s="1">
        <v>2</v>
      </c>
      <c r="E145" s="1">
        <v>1</v>
      </c>
      <c r="F145" s="1">
        <v>2</v>
      </c>
      <c r="G145" s="1" t="b">
        <v>1</v>
      </c>
      <c r="H145" s="1">
        <v>0.2</v>
      </c>
      <c r="I145" s="1" t="b">
        <v>1</v>
      </c>
      <c r="J145" s="1">
        <v>0.1</v>
      </c>
      <c r="K145" s="1" t="b">
        <v>1</v>
      </c>
      <c r="L145" s="10">
        <v>0.1</v>
      </c>
      <c r="M145" s="71">
        <f>Πίνακας1[[#This Row],[ε2]] + Πίνακας1[[#This Row],[ε1]]</f>
        <v>0.2</v>
      </c>
      <c r="N145" s="1">
        <v>85.58</v>
      </c>
      <c r="O145" s="1">
        <v>79.930000000000007</v>
      </c>
      <c r="P145" s="1">
        <v>82.27</v>
      </c>
      <c r="Q145" s="1">
        <v>80.900000000000006</v>
      </c>
      <c r="R145" s="1">
        <v>76.38</v>
      </c>
      <c r="S145" s="1">
        <v>82.92</v>
      </c>
      <c r="T145" s="1">
        <v>79.7</v>
      </c>
      <c r="U145" s="1">
        <v>85.2</v>
      </c>
      <c r="V145" s="1">
        <v>85.57</v>
      </c>
      <c r="W145" s="1">
        <v>79.540000000000006</v>
      </c>
      <c r="X145" s="1">
        <v>82.76</v>
      </c>
      <c r="Y145" s="3">
        <v>81.41</v>
      </c>
      <c r="Z145" s="1">
        <v>82.74</v>
      </c>
      <c r="AA145" s="1">
        <v>76.13</v>
      </c>
      <c r="AB145" s="1">
        <v>79.290000000000006</v>
      </c>
      <c r="AC145" s="1">
        <v>76.709999999999994</v>
      </c>
      <c r="AD145" s="1">
        <v>76.38</v>
      </c>
      <c r="AE145" s="1">
        <v>80.349999999999994</v>
      </c>
      <c r="AF145" s="1">
        <v>76.66</v>
      </c>
      <c r="AG145" s="1">
        <v>81.099999999999994</v>
      </c>
      <c r="AH145" s="1">
        <v>82.53</v>
      </c>
      <c r="AI145" s="1">
        <v>76.72</v>
      </c>
      <c r="AJ145" s="1">
        <v>79.36</v>
      </c>
      <c r="AK145" s="3">
        <v>78.260000000000005</v>
      </c>
      <c r="AL145">
        <f t="shared" si="14"/>
        <v>81.846666666666664</v>
      </c>
      <c r="AM145">
        <f t="shared" si="15"/>
        <v>76.38</v>
      </c>
      <c r="AN145" s="4">
        <f t="shared" si="16"/>
        <v>85.58</v>
      </c>
      <c r="AO145">
        <f t="shared" si="17"/>
        <v>78.852500000000006</v>
      </c>
      <c r="AP145">
        <f t="shared" si="18"/>
        <v>76.13</v>
      </c>
      <c r="AQ145" s="168">
        <f t="shared" si="19"/>
        <v>82.74</v>
      </c>
      <c r="AR145" s="67">
        <f xml:space="preserve"> Πίνακας1[[#This Row],[Average Accuracy (Real Data)]] - Πίνακας1[[#This Row],[Average Accuracy (Synthetic Data)]]</f>
        <v>2.9941666666666578</v>
      </c>
      <c r="AS145" s="68" t="str">
        <f t="shared" si="20"/>
        <v>XGBClassifier (Synth)</v>
      </c>
    </row>
    <row r="146" spans="1:45" x14ac:dyDescent="0.25">
      <c r="A146" s="10">
        <v>580</v>
      </c>
      <c r="B146" s="1">
        <v>1</v>
      </c>
      <c r="C146" s="1">
        <v>3</v>
      </c>
      <c r="D146" s="1">
        <v>2</v>
      </c>
      <c r="E146" s="1">
        <v>1</v>
      </c>
      <c r="F146" s="1">
        <v>1</v>
      </c>
      <c r="G146" s="1" t="b">
        <v>1</v>
      </c>
      <c r="H146" s="1">
        <v>0.2</v>
      </c>
      <c r="I146" s="1" t="b">
        <v>1</v>
      </c>
      <c r="J146" s="1">
        <v>0.1</v>
      </c>
      <c r="K146" s="1" t="b">
        <v>1</v>
      </c>
      <c r="L146" s="10">
        <v>0.1</v>
      </c>
      <c r="M146" s="71">
        <f>Πίνακας1[[#This Row],[ε2]] + Πίνακας1[[#This Row],[ε1]]</f>
        <v>0.2</v>
      </c>
      <c r="N146" s="1">
        <v>65.52</v>
      </c>
      <c r="O146" s="1">
        <v>62.07</v>
      </c>
      <c r="P146" s="1">
        <v>62.07</v>
      </c>
      <c r="Q146" s="1">
        <v>48.28</v>
      </c>
      <c r="R146" s="1">
        <v>62.07</v>
      </c>
      <c r="S146" s="1">
        <v>58.62</v>
      </c>
      <c r="T146" s="1">
        <v>62.07</v>
      </c>
      <c r="U146" s="1">
        <v>55.17</v>
      </c>
      <c r="V146" s="1">
        <v>62.07</v>
      </c>
      <c r="W146" s="1">
        <v>51.72</v>
      </c>
      <c r="X146" s="1">
        <v>62.07</v>
      </c>
      <c r="Y146" s="3">
        <v>58.62</v>
      </c>
      <c r="Z146" s="1">
        <v>44.83</v>
      </c>
      <c r="AA146" s="1">
        <v>37.93</v>
      </c>
      <c r="AB146" s="1">
        <v>24.14</v>
      </c>
      <c r="AC146" s="1">
        <v>20.69</v>
      </c>
      <c r="AD146" s="1">
        <v>51.72</v>
      </c>
      <c r="AE146" s="1">
        <v>37.93</v>
      </c>
      <c r="AF146" s="1">
        <v>55.17</v>
      </c>
      <c r="AG146" s="1">
        <v>31.03</v>
      </c>
      <c r="AH146" s="1">
        <v>27.59</v>
      </c>
      <c r="AI146" s="1">
        <v>55.17</v>
      </c>
      <c r="AJ146" s="1">
        <v>51.72</v>
      </c>
      <c r="AK146" s="3">
        <v>31.03</v>
      </c>
      <c r="AL146">
        <f t="shared" si="14"/>
        <v>59.195833333333347</v>
      </c>
      <c r="AM146">
        <f t="shared" si="15"/>
        <v>48.28</v>
      </c>
      <c r="AN146" s="4">
        <f t="shared" si="16"/>
        <v>65.52</v>
      </c>
      <c r="AO146">
        <f t="shared" si="17"/>
        <v>39.079166666666673</v>
      </c>
      <c r="AP146">
        <f t="shared" si="18"/>
        <v>20.69</v>
      </c>
      <c r="AQ146" s="168">
        <f t="shared" si="19"/>
        <v>55.17</v>
      </c>
      <c r="AR146" s="67">
        <f xml:space="preserve"> Πίνακας1[[#This Row],[Average Accuracy (Real Data)]] - Πίνακας1[[#This Row],[Average Accuracy (Synthetic Data)]]</f>
        <v>20.116666666666674</v>
      </c>
      <c r="AS146" s="68" t="str">
        <f t="shared" si="20"/>
        <v>MLPClassifier (Synth)</v>
      </c>
    </row>
    <row r="147" spans="1:45" x14ac:dyDescent="0.25">
      <c r="A147" s="1">
        <v>523</v>
      </c>
      <c r="B147" s="1">
        <v>1</v>
      </c>
      <c r="C147" s="1">
        <v>5</v>
      </c>
      <c r="D147" s="1">
        <v>3</v>
      </c>
      <c r="E147" s="1">
        <v>1</v>
      </c>
      <c r="F147" s="1">
        <v>2</v>
      </c>
      <c r="G147" s="1" t="b">
        <v>1</v>
      </c>
      <c r="H147" s="1">
        <v>0.02</v>
      </c>
      <c r="I147" s="1" t="b">
        <v>1</v>
      </c>
      <c r="J147" s="1">
        <v>0.01</v>
      </c>
      <c r="K147" s="1" t="b">
        <v>1</v>
      </c>
      <c r="L147" s="10">
        <v>0.01</v>
      </c>
      <c r="M147" s="71">
        <f>Πίνακας1[[#This Row],[ε2]] + Πίνακας1[[#This Row],[ε1]]</f>
        <v>0.02</v>
      </c>
      <c r="N147" s="1">
        <v>65.52</v>
      </c>
      <c r="O147" s="1">
        <v>62.07</v>
      </c>
      <c r="P147" s="1">
        <v>62.07</v>
      </c>
      <c r="Q147" s="1">
        <v>48.28</v>
      </c>
      <c r="R147" s="1">
        <v>62.07</v>
      </c>
      <c r="S147" s="1">
        <v>58.62</v>
      </c>
      <c r="T147" s="1">
        <v>62.07</v>
      </c>
      <c r="U147" s="1">
        <v>55.17</v>
      </c>
      <c r="V147" s="1">
        <v>62.07</v>
      </c>
      <c r="W147" s="1">
        <v>51.72</v>
      </c>
      <c r="X147" s="1">
        <v>62.07</v>
      </c>
      <c r="Y147" s="3">
        <v>58.62</v>
      </c>
      <c r="Z147" s="1">
        <v>44.83</v>
      </c>
      <c r="AA147" s="1">
        <v>20.69</v>
      </c>
      <c r="AB147" s="1">
        <v>17.239999999999998</v>
      </c>
      <c r="AC147" s="1">
        <v>24.14</v>
      </c>
      <c r="AD147" s="1">
        <v>48.28</v>
      </c>
      <c r="AE147" s="1">
        <v>6.9</v>
      </c>
      <c r="AF147" s="1">
        <v>34.479999999999997</v>
      </c>
      <c r="AG147" s="1">
        <v>24.14</v>
      </c>
      <c r="AH147" s="1">
        <v>37.93</v>
      </c>
      <c r="AI147" s="1">
        <v>31.03</v>
      </c>
      <c r="AJ147" s="1">
        <v>24.14</v>
      </c>
      <c r="AK147" s="3">
        <v>34.479999999999997</v>
      </c>
      <c r="AL147">
        <f t="shared" si="14"/>
        <v>59.195833333333347</v>
      </c>
      <c r="AM147">
        <f t="shared" si="15"/>
        <v>48.28</v>
      </c>
      <c r="AN147" s="4">
        <f t="shared" si="16"/>
        <v>65.52</v>
      </c>
      <c r="AO147">
        <f t="shared" si="17"/>
        <v>29.02333333333333</v>
      </c>
      <c r="AP147">
        <f t="shared" si="18"/>
        <v>6.9</v>
      </c>
      <c r="AQ147" s="168">
        <f t="shared" si="19"/>
        <v>48.28</v>
      </c>
      <c r="AR147" s="67">
        <f xml:space="preserve"> Πίνακας1[[#This Row],[Average Accuracy (Real Data)]] - Πίνακας1[[#This Row],[Average Accuracy (Synthetic Data)]]</f>
        <v>30.172500000000017</v>
      </c>
      <c r="AS147" s="68" t="str">
        <f t="shared" si="20"/>
        <v>SVC (Synth)</v>
      </c>
    </row>
    <row r="148" spans="1:45" x14ac:dyDescent="0.25">
      <c r="A148" s="1">
        <v>87</v>
      </c>
      <c r="B148" s="1">
        <v>1</v>
      </c>
      <c r="C148" s="1">
        <v>5</v>
      </c>
      <c r="D148" s="1">
        <v>3</v>
      </c>
      <c r="E148" s="1">
        <v>1</v>
      </c>
      <c r="F148" s="1">
        <v>1</v>
      </c>
      <c r="G148" s="1" t="b">
        <v>1</v>
      </c>
      <c r="H148" s="1">
        <v>0.1</v>
      </c>
      <c r="I148" s="1" t="b">
        <v>1</v>
      </c>
      <c r="J148" s="1">
        <v>0.1</v>
      </c>
      <c r="K148" s="1" t="b">
        <v>1</v>
      </c>
      <c r="L148" s="10">
        <v>0.1</v>
      </c>
      <c r="M148" s="3">
        <f>Πίνακας1[[#This Row],[ε2]] + Πίνακας1[[#This Row],[ε1]]</f>
        <v>0.2</v>
      </c>
      <c r="N148" s="1">
        <v>65.52</v>
      </c>
      <c r="O148" s="1">
        <v>62.07</v>
      </c>
      <c r="P148" s="1">
        <v>62.07</v>
      </c>
      <c r="Q148" s="1">
        <v>48.28</v>
      </c>
      <c r="R148" s="1">
        <v>62.07</v>
      </c>
      <c r="S148" s="1">
        <v>58.62</v>
      </c>
      <c r="T148" s="1">
        <v>62.07</v>
      </c>
      <c r="U148" s="1">
        <v>55.17</v>
      </c>
      <c r="V148" s="1">
        <v>62.07</v>
      </c>
      <c r="W148" s="1">
        <v>51.72</v>
      </c>
      <c r="X148" s="1">
        <v>62.07</v>
      </c>
      <c r="Y148" s="3">
        <v>58.62</v>
      </c>
      <c r="Z148" s="1">
        <v>48.28</v>
      </c>
      <c r="AA148" s="1">
        <v>44.83</v>
      </c>
      <c r="AB148" s="1">
        <v>31.03</v>
      </c>
      <c r="AC148" s="1">
        <v>62.07</v>
      </c>
      <c r="AD148" s="1">
        <v>6.9</v>
      </c>
      <c r="AE148" s="1">
        <v>34.479999999999997</v>
      </c>
      <c r="AF148" s="1">
        <v>51.72</v>
      </c>
      <c r="AG148" s="1">
        <v>37.93</v>
      </c>
      <c r="AH148" s="1">
        <v>48.28</v>
      </c>
      <c r="AI148" s="1">
        <v>55.17</v>
      </c>
      <c r="AJ148" s="1">
        <v>58.62</v>
      </c>
      <c r="AK148" s="3">
        <v>41.38</v>
      </c>
      <c r="AL148">
        <f t="shared" si="14"/>
        <v>59.195833333333347</v>
      </c>
      <c r="AM148">
        <f t="shared" si="15"/>
        <v>48.28</v>
      </c>
      <c r="AN148" s="4">
        <f t="shared" si="16"/>
        <v>65.52</v>
      </c>
      <c r="AO148">
        <f t="shared" si="17"/>
        <v>43.39083333333334</v>
      </c>
      <c r="AP148">
        <f t="shared" si="18"/>
        <v>6.9</v>
      </c>
      <c r="AQ148" s="9">
        <f t="shared" si="19"/>
        <v>62.07</v>
      </c>
      <c r="AR148" s="12">
        <f xml:space="preserve"> Πίνακας1[[#This Row],[Average Accuracy (Real Data)]] - Πίνακας1[[#This Row],[Average Accuracy (Synthetic Data)]]</f>
        <v>15.805000000000007</v>
      </c>
      <c r="AS148" s="168" t="str">
        <f t="shared" si="20"/>
        <v>LinearSVC (Synth)</v>
      </c>
    </row>
    <row r="149" spans="1:45" x14ac:dyDescent="0.25">
      <c r="A149" s="1">
        <v>591</v>
      </c>
      <c r="B149" s="1">
        <v>1</v>
      </c>
      <c r="C149" s="1">
        <v>5</v>
      </c>
      <c r="D149" s="1">
        <v>3</v>
      </c>
      <c r="E149" s="1">
        <v>1</v>
      </c>
      <c r="F149" s="1">
        <v>2</v>
      </c>
      <c r="G149" s="1" t="b">
        <v>1</v>
      </c>
      <c r="H149" s="1">
        <v>0.02</v>
      </c>
      <c r="I149" s="1" t="b">
        <v>1</v>
      </c>
      <c r="J149" s="1">
        <v>0.01</v>
      </c>
      <c r="K149" s="1" t="b">
        <v>1</v>
      </c>
      <c r="L149" s="10">
        <v>0.01</v>
      </c>
      <c r="M149" s="71">
        <f>Πίνακας1[[#This Row],[ε2]] + Πίνακας1[[#This Row],[ε1]]</f>
        <v>0.02</v>
      </c>
      <c r="N149" s="1">
        <v>65.52</v>
      </c>
      <c r="O149" s="1">
        <v>62.07</v>
      </c>
      <c r="P149" s="1">
        <v>62.07</v>
      </c>
      <c r="Q149" s="1">
        <v>48.28</v>
      </c>
      <c r="R149" s="1">
        <v>62.07</v>
      </c>
      <c r="S149" s="1">
        <v>58.62</v>
      </c>
      <c r="T149" s="1">
        <v>62.07</v>
      </c>
      <c r="U149" s="1">
        <v>55.17</v>
      </c>
      <c r="V149" s="1">
        <v>62.07</v>
      </c>
      <c r="W149" s="1">
        <v>51.72</v>
      </c>
      <c r="X149" s="1">
        <v>62.07</v>
      </c>
      <c r="Y149" s="3">
        <v>58.62</v>
      </c>
      <c r="Z149" s="1">
        <v>44.83</v>
      </c>
      <c r="AA149" s="1">
        <v>20.69</v>
      </c>
      <c r="AB149" s="1">
        <v>17.239999999999998</v>
      </c>
      <c r="AC149" s="1">
        <v>24.14</v>
      </c>
      <c r="AD149" s="1">
        <v>48.28</v>
      </c>
      <c r="AE149" s="1">
        <v>6.9</v>
      </c>
      <c r="AF149" s="1">
        <v>34.479999999999997</v>
      </c>
      <c r="AG149" s="1">
        <v>24.14</v>
      </c>
      <c r="AH149" s="1">
        <v>37.93</v>
      </c>
      <c r="AI149" s="1">
        <v>31.03</v>
      </c>
      <c r="AJ149" s="1">
        <v>24.14</v>
      </c>
      <c r="AK149" s="3">
        <v>34.479999999999997</v>
      </c>
      <c r="AL149">
        <f t="shared" si="14"/>
        <v>59.195833333333347</v>
      </c>
      <c r="AM149">
        <f t="shared" si="15"/>
        <v>48.28</v>
      </c>
      <c r="AN149" s="4">
        <f t="shared" si="16"/>
        <v>65.52</v>
      </c>
      <c r="AO149">
        <f t="shared" si="17"/>
        <v>29.02333333333333</v>
      </c>
      <c r="AP149">
        <f t="shared" si="18"/>
        <v>6.9</v>
      </c>
      <c r="AQ149" s="168">
        <f t="shared" si="19"/>
        <v>48.28</v>
      </c>
      <c r="AR149" s="67">
        <f xml:space="preserve"> Πίνακας1[[#This Row],[Average Accuracy (Real Data)]] - Πίνακας1[[#This Row],[Average Accuracy (Synthetic Data)]]</f>
        <v>30.172500000000017</v>
      </c>
      <c r="AS149" s="68" t="str">
        <f t="shared" si="20"/>
        <v>SVC (Synth)</v>
      </c>
    </row>
    <row r="150" spans="1:45" x14ac:dyDescent="0.25">
      <c r="A150" s="1">
        <v>107</v>
      </c>
      <c r="B150" s="1">
        <v>1</v>
      </c>
      <c r="C150" s="1">
        <v>5</v>
      </c>
      <c r="D150" s="1">
        <v>3</v>
      </c>
      <c r="E150" s="1">
        <v>1</v>
      </c>
      <c r="F150" s="1">
        <v>2</v>
      </c>
      <c r="G150" s="1" t="b">
        <v>1</v>
      </c>
      <c r="H150" s="1">
        <v>0.05</v>
      </c>
      <c r="I150" s="1" t="b">
        <v>1</v>
      </c>
      <c r="J150" s="1">
        <v>0.05</v>
      </c>
      <c r="K150" s="1" t="b">
        <v>1</v>
      </c>
      <c r="L150" s="10">
        <v>0.05</v>
      </c>
      <c r="M150" s="3">
        <f>Πίνακας1[[#This Row],[ε2]] + Πίνακας1[[#This Row],[ε1]]</f>
        <v>0.1</v>
      </c>
      <c r="N150" s="1">
        <v>65.52</v>
      </c>
      <c r="O150" s="1">
        <v>62.07</v>
      </c>
      <c r="P150" s="1">
        <v>62.07</v>
      </c>
      <c r="Q150" s="1">
        <v>48.28</v>
      </c>
      <c r="R150" s="1">
        <v>62.07</v>
      </c>
      <c r="S150" s="1">
        <v>58.62</v>
      </c>
      <c r="T150" s="1">
        <v>62.07</v>
      </c>
      <c r="U150" s="1">
        <v>55.17</v>
      </c>
      <c r="V150" s="1">
        <v>62.07</v>
      </c>
      <c r="W150" s="1">
        <v>51.72</v>
      </c>
      <c r="X150" s="1">
        <v>62.07</v>
      </c>
      <c r="Y150" s="3">
        <v>58.62</v>
      </c>
      <c r="Z150" s="1">
        <v>27.59</v>
      </c>
      <c r="AA150" s="1">
        <v>20.69</v>
      </c>
      <c r="AB150" s="1">
        <v>10.34</v>
      </c>
      <c r="AC150" s="1">
        <v>10.34</v>
      </c>
      <c r="AD150" s="1">
        <v>10.34</v>
      </c>
      <c r="AE150" s="1">
        <v>10.34</v>
      </c>
      <c r="AF150" s="1">
        <v>17.239999999999998</v>
      </c>
      <c r="AG150" s="1">
        <v>13.79</v>
      </c>
      <c r="AH150" s="1">
        <v>20.69</v>
      </c>
      <c r="AI150" s="1">
        <v>3.45</v>
      </c>
      <c r="AJ150" s="1">
        <v>0</v>
      </c>
      <c r="AK150" s="3">
        <v>17.239999999999998</v>
      </c>
      <c r="AL150">
        <f t="shared" si="14"/>
        <v>59.195833333333347</v>
      </c>
      <c r="AM150">
        <f t="shared" si="15"/>
        <v>48.28</v>
      </c>
      <c r="AN150" s="4">
        <f t="shared" si="16"/>
        <v>65.52</v>
      </c>
      <c r="AO150">
        <f t="shared" si="17"/>
        <v>13.504166666666668</v>
      </c>
      <c r="AP150">
        <f t="shared" si="18"/>
        <v>0</v>
      </c>
      <c r="AQ150" s="9">
        <f t="shared" si="19"/>
        <v>27.59</v>
      </c>
      <c r="AR150" s="12">
        <f xml:space="preserve"> Πίνακας1[[#This Row],[Average Accuracy (Real Data)]] - Πίνακας1[[#This Row],[Average Accuracy (Synthetic Data)]]</f>
        <v>45.691666666666677</v>
      </c>
      <c r="AS150" s="168" t="str">
        <f t="shared" si="20"/>
        <v>XGBClassifier (Synth)</v>
      </c>
    </row>
    <row r="151" spans="1:45" x14ac:dyDescent="0.25">
      <c r="A151" s="1">
        <v>108</v>
      </c>
      <c r="B151" s="1">
        <v>1</v>
      </c>
      <c r="C151" s="1">
        <v>5</v>
      </c>
      <c r="D151" s="1">
        <v>3</v>
      </c>
      <c r="E151" s="1">
        <v>1</v>
      </c>
      <c r="F151" s="1">
        <v>2</v>
      </c>
      <c r="G151" s="1" t="b">
        <v>1</v>
      </c>
      <c r="H151" s="1">
        <v>0.1</v>
      </c>
      <c r="I151" s="1" t="b">
        <v>1</v>
      </c>
      <c r="J151" s="1">
        <v>0.1</v>
      </c>
      <c r="K151" s="1" t="b">
        <v>1</v>
      </c>
      <c r="L151" s="10">
        <v>0.1</v>
      </c>
      <c r="M151" s="3">
        <f>Πίνακας1[[#This Row],[ε2]] + Πίνακας1[[#This Row],[ε1]]</f>
        <v>0.2</v>
      </c>
      <c r="N151" s="1">
        <v>65.52</v>
      </c>
      <c r="O151" s="1">
        <v>62.07</v>
      </c>
      <c r="P151" s="1">
        <v>62.07</v>
      </c>
      <c r="Q151" s="1">
        <v>48.28</v>
      </c>
      <c r="R151" s="1">
        <v>62.07</v>
      </c>
      <c r="S151" s="1">
        <v>58.62</v>
      </c>
      <c r="T151" s="1">
        <v>62.07</v>
      </c>
      <c r="U151" s="1">
        <v>55.17</v>
      </c>
      <c r="V151" s="1">
        <v>62.07</v>
      </c>
      <c r="W151" s="1">
        <v>51.72</v>
      </c>
      <c r="X151" s="1">
        <v>62.07</v>
      </c>
      <c r="Y151" s="3">
        <v>58.62</v>
      </c>
      <c r="Z151" s="1">
        <v>51.72</v>
      </c>
      <c r="AA151" s="1">
        <v>37.93</v>
      </c>
      <c r="AB151" s="1">
        <v>41.38</v>
      </c>
      <c r="AC151" s="1">
        <v>10.34</v>
      </c>
      <c r="AD151" s="1">
        <v>62.07</v>
      </c>
      <c r="AE151" s="1">
        <v>55.17</v>
      </c>
      <c r="AF151" s="1">
        <v>55.17</v>
      </c>
      <c r="AG151" s="1">
        <v>34.479999999999997</v>
      </c>
      <c r="AH151" s="1">
        <v>48.28</v>
      </c>
      <c r="AI151" s="1">
        <v>62.07</v>
      </c>
      <c r="AJ151" s="1">
        <v>58.62</v>
      </c>
      <c r="AK151" s="3">
        <v>44.83</v>
      </c>
      <c r="AL151">
        <f t="shared" si="14"/>
        <v>59.195833333333347</v>
      </c>
      <c r="AM151">
        <f t="shared" si="15"/>
        <v>48.28</v>
      </c>
      <c r="AN151" s="4">
        <f t="shared" si="16"/>
        <v>65.52</v>
      </c>
      <c r="AO151">
        <f t="shared" si="17"/>
        <v>46.838333333333338</v>
      </c>
      <c r="AP151">
        <f t="shared" si="18"/>
        <v>10.34</v>
      </c>
      <c r="AQ151" s="9">
        <f t="shared" si="19"/>
        <v>62.07</v>
      </c>
      <c r="AR151" s="12">
        <f xml:space="preserve"> Πίνακας1[[#This Row],[Average Accuracy (Real Data)]] - Πίνακας1[[#This Row],[Average Accuracy (Synthetic Data)]]</f>
        <v>12.357500000000009</v>
      </c>
      <c r="AS151" s="168" t="str">
        <f t="shared" si="20"/>
        <v>SVC (Synth)</v>
      </c>
    </row>
    <row r="152" spans="1:45" x14ac:dyDescent="0.25">
      <c r="A152" s="1">
        <v>539</v>
      </c>
      <c r="B152" s="1">
        <v>2</v>
      </c>
      <c r="C152" s="1">
        <v>10</v>
      </c>
      <c r="D152" s="1">
        <v>3</v>
      </c>
      <c r="E152" s="1">
        <v>1</v>
      </c>
      <c r="F152" s="1">
        <v>1</v>
      </c>
      <c r="G152" s="1" t="b">
        <v>1</v>
      </c>
      <c r="H152" s="1">
        <v>0.02</v>
      </c>
      <c r="I152" s="1" t="b">
        <v>1</v>
      </c>
      <c r="J152" s="1">
        <v>0.01</v>
      </c>
      <c r="K152" s="1" t="b">
        <v>1</v>
      </c>
      <c r="L152" s="10">
        <v>0.01</v>
      </c>
      <c r="M152" s="71">
        <f>Πίνακας1[[#This Row],[ε2]] + Πίνακας1[[#This Row],[ε1]]</f>
        <v>0.02</v>
      </c>
      <c r="N152" s="1">
        <v>58.64</v>
      </c>
      <c r="O152" s="1">
        <v>48.44</v>
      </c>
      <c r="P152" s="1">
        <v>54.76</v>
      </c>
      <c r="Q152" s="1">
        <v>48.44</v>
      </c>
      <c r="R152" s="1">
        <v>58.88</v>
      </c>
      <c r="S152" s="1">
        <v>54.12</v>
      </c>
      <c r="T152" s="1">
        <v>65.319999999999993</v>
      </c>
      <c r="U152" s="1">
        <v>47.52</v>
      </c>
      <c r="V152" s="1">
        <v>60.32</v>
      </c>
      <c r="W152" s="1">
        <v>48.52</v>
      </c>
      <c r="X152" s="1">
        <v>48.52</v>
      </c>
      <c r="Y152" s="3">
        <v>52.76</v>
      </c>
      <c r="Z152" s="1">
        <v>32.24</v>
      </c>
      <c r="AA152" s="1">
        <v>19.079999999999998</v>
      </c>
      <c r="AB152" s="1">
        <v>30.96</v>
      </c>
      <c r="AC152" s="1">
        <v>19.36</v>
      </c>
      <c r="AD152" s="1">
        <v>37.44</v>
      </c>
      <c r="AE152" s="1">
        <v>27.6</v>
      </c>
      <c r="AF152" s="1">
        <v>26.8</v>
      </c>
      <c r="AG152" s="1">
        <v>30.36</v>
      </c>
      <c r="AH152" s="1">
        <v>27.48</v>
      </c>
      <c r="AI152" s="1">
        <v>40.479999999999997</v>
      </c>
      <c r="AJ152" s="1">
        <v>40.96</v>
      </c>
      <c r="AK152" s="3">
        <v>38.200000000000003</v>
      </c>
      <c r="AL152">
        <f t="shared" si="14"/>
        <v>53.853333333333332</v>
      </c>
      <c r="AM152">
        <f t="shared" si="15"/>
        <v>47.52</v>
      </c>
      <c r="AN152" s="4">
        <f t="shared" si="16"/>
        <v>65.319999999999993</v>
      </c>
      <c r="AO152">
        <f t="shared" si="17"/>
        <v>30.913333333333327</v>
      </c>
      <c r="AP152">
        <f t="shared" si="18"/>
        <v>19.079999999999998</v>
      </c>
      <c r="AQ152" s="168">
        <f t="shared" si="19"/>
        <v>40.96</v>
      </c>
      <c r="AR152" s="67">
        <f xml:space="preserve"> Πίνακας1[[#This Row],[Average Accuracy (Real Data)]] - Πίνακας1[[#This Row],[Average Accuracy (Synthetic Data)]]</f>
        <v>22.940000000000005</v>
      </c>
      <c r="AS152" s="68" t="str">
        <f t="shared" si="20"/>
        <v>LinearDiscriminantAnalysis (Synth)</v>
      </c>
    </row>
    <row r="153" spans="1:45" x14ac:dyDescent="0.25">
      <c r="A153" s="1">
        <v>607</v>
      </c>
      <c r="B153" s="1">
        <v>2</v>
      </c>
      <c r="C153" s="1">
        <v>10</v>
      </c>
      <c r="D153" s="1">
        <v>3</v>
      </c>
      <c r="E153" s="1">
        <v>1</v>
      </c>
      <c r="F153" s="1">
        <v>1</v>
      </c>
      <c r="G153" s="1" t="b">
        <v>1</v>
      </c>
      <c r="H153" s="1">
        <v>0.02</v>
      </c>
      <c r="I153" s="1" t="b">
        <v>1</v>
      </c>
      <c r="J153" s="1">
        <v>0.01</v>
      </c>
      <c r="K153" s="1" t="b">
        <v>1</v>
      </c>
      <c r="L153" s="10">
        <v>0.01</v>
      </c>
      <c r="M153" s="71">
        <f>Πίνακας1[[#This Row],[ε2]] + Πίνακας1[[#This Row],[ε1]]</f>
        <v>0.02</v>
      </c>
      <c r="N153" s="1">
        <v>58.64</v>
      </c>
      <c r="O153" s="1">
        <v>48.44</v>
      </c>
      <c r="P153" s="1">
        <v>54.76</v>
      </c>
      <c r="Q153" s="1">
        <v>48.44</v>
      </c>
      <c r="R153" s="1">
        <v>58.88</v>
      </c>
      <c r="S153" s="1">
        <v>54.12</v>
      </c>
      <c r="T153" s="1">
        <v>65.319999999999993</v>
      </c>
      <c r="U153" s="1">
        <v>47.52</v>
      </c>
      <c r="V153" s="1">
        <v>60.32</v>
      </c>
      <c r="W153" s="1">
        <v>48.52</v>
      </c>
      <c r="X153" s="1">
        <v>48.52</v>
      </c>
      <c r="Y153" s="3">
        <v>52.76</v>
      </c>
      <c r="Z153" s="1">
        <v>32.24</v>
      </c>
      <c r="AA153" s="1">
        <v>19.079999999999998</v>
      </c>
      <c r="AB153" s="1">
        <v>30.96</v>
      </c>
      <c r="AC153" s="1">
        <v>19.36</v>
      </c>
      <c r="AD153" s="1">
        <v>37.44</v>
      </c>
      <c r="AE153" s="1">
        <v>27.6</v>
      </c>
      <c r="AF153" s="1">
        <v>26.8</v>
      </c>
      <c r="AG153" s="1">
        <v>30.36</v>
      </c>
      <c r="AH153" s="1">
        <v>27.48</v>
      </c>
      <c r="AI153" s="1">
        <v>40.479999999999997</v>
      </c>
      <c r="AJ153" s="1">
        <v>40.96</v>
      </c>
      <c r="AK153" s="3">
        <v>38.200000000000003</v>
      </c>
      <c r="AL153">
        <f t="shared" si="14"/>
        <v>53.853333333333332</v>
      </c>
      <c r="AM153">
        <f t="shared" si="15"/>
        <v>47.52</v>
      </c>
      <c r="AN153" s="4">
        <f t="shared" si="16"/>
        <v>65.319999999999993</v>
      </c>
      <c r="AO153">
        <f t="shared" si="17"/>
        <v>30.913333333333327</v>
      </c>
      <c r="AP153">
        <f t="shared" si="18"/>
        <v>19.079999999999998</v>
      </c>
      <c r="AQ153" s="168">
        <f t="shared" si="19"/>
        <v>40.96</v>
      </c>
      <c r="AR153" s="67">
        <f xml:space="preserve"> Πίνακας1[[#This Row],[Average Accuracy (Real Data)]] - Πίνακας1[[#This Row],[Average Accuracy (Synthetic Data)]]</f>
        <v>22.940000000000005</v>
      </c>
      <c r="AS153" s="68" t="str">
        <f t="shared" si="20"/>
        <v>LinearDiscriminantAnalysis (Synth)</v>
      </c>
    </row>
    <row r="154" spans="1:45" x14ac:dyDescent="0.25">
      <c r="A154" s="10">
        <v>542</v>
      </c>
      <c r="B154" s="1">
        <v>2</v>
      </c>
      <c r="C154" s="1">
        <v>10</v>
      </c>
      <c r="D154" s="1">
        <v>3</v>
      </c>
      <c r="E154" s="1">
        <v>1</v>
      </c>
      <c r="F154" s="1">
        <v>2</v>
      </c>
      <c r="G154" s="1" t="b">
        <v>1</v>
      </c>
      <c r="H154" s="1">
        <v>0.02</v>
      </c>
      <c r="I154" s="1" t="b">
        <v>1</v>
      </c>
      <c r="J154" s="1">
        <v>0.01</v>
      </c>
      <c r="K154" s="1" t="b">
        <v>1</v>
      </c>
      <c r="L154" s="10">
        <v>0.01</v>
      </c>
      <c r="M154" s="71">
        <f>Πίνακας1[[#This Row],[ε2]] + Πίνακας1[[#This Row],[ε1]]</f>
        <v>0.02</v>
      </c>
      <c r="N154" s="1">
        <v>58.64</v>
      </c>
      <c r="O154" s="1">
        <v>48.44</v>
      </c>
      <c r="P154" s="1">
        <v>54.76</v>
      </c>
      <c r="Q154" s="1">
        <v>48.44</v>
      </c>
      <c r="R154" s="1">
        <v>58.88</v>
      </c>
      <c r="S154" s="1">
        <v>54.12</v>
      </c>
      <c r="T154" s="1">
        <v>65.319999999999993</v>
      </c>
      <c r="U154" s="1">
        <v>47.52</v>
      </c>
      <c r="V154" s="1">
        <v>60.32</v>
      </c>
      <c r="W154" s="1">
        <v>48.52</v>
      </c>
      <c r="X154" s="1">
        <v>48.52</v>
      </c>
      <c r="Y154" s="3">
        <v>52.76</v>
      </c>
      <c r="Z154" s="1">
        <v>11.76</v>
      </c>
      <c r="AA154" s="1">
        <v>10.88</v>
      </c>
      <c r="AB154" s="1">
        <v>19.440000000000001</v>
      </c>
      <c r="AC154" s="1">
        <v>47.32</v>
      </c>
      <c r="AD154" s="1">
        <v>13.2</v>
      </c>
      <c r="AE154" s="1">
        <v>17.16</v>
      </c>
      <c r="AF154" s="1">
        <v>8.92</v>
      </c>
      <c r="AG154" s="1">
        <v>13.68</v>
      </c>
      <c r="AH154" s="1">
        <v>11.92</v>
      </c>
      <c r="AI154" s="1">
        <v>17.64</v>
      </c>
      <c r="AJ154" s="1">
        <v>18.32</v>
      </c>
      <c r="AK154" s="3">
        <v>13.68</v>
      </c>
      <c r="AL154">
        <f t="shared" si="14"/>
        <v>53.853333333333332</v>
      </c>
      <c r="AM154">
        <f t="shared" si="15"/>
        <v>47.52</v>
      </c>
      <c r="AN154" s="4">
        <f t="shared" si="16"/>
        <v>65.319999999999993</v>
      </c>
      <c r="AO154">
        <f t="shared" si="17"/>
        <v>16.993333333333336</v>
      </c>
      <c r="AP154">
        <f t="shared" si="18"/>
        <v>8.92</v>
      </c>
      <c r="AQ154" s="168">
        <f t="shared" si="19"/>
        <v>47.32</v>
      </c>
      <c r="AR154" s="67">
        <f xml:space="preserve"> Πίνακας1[[#This Row],[Average Accuracy (Real Data)]] - Πίνακας1[[#This Row],[Average Accuracy (Synthetic Data)]]</f>
        <v>36.86</v>
      </c>
      <c r="AS154" s="68" t="str">
        <f t="shared" si="20"/>
        <v>LinearSVC (Synth)</v>
      </c>
    </row>
    <row r="155" spans="1:45" x14ac:dyDescent="0.25">
      <c r="A155" s="1">
        <v>254</v>
      </c>
      <c r="B155" s="1">
        <v>2</v>
      </c>
      <c r="C155" s="1">
        <v>10</v>
      </c>
      <c r="D155" s="1">
        <v>3</v>
      </c>
      <c r="E155" s="1">
        <v>1</v>
      </c>
      <c r="F155" s="1">
        <v>1</v>
      </c>
      <c r="G155" s="1" t="b">
        <v>1</v>
      </c>
      <c r="H155" s="1">
        <v>0.05</v>
      </c>
      <c r="I155" s="1" t="b">
        <v>1</v>
      </c>
      <c r="J155" s="1">
        <v>0.05</v>
      </c>
      <c r="K155" s="1" t="b">
        <v>1</v>
      </c>
      <c r="L155" s="10">
        <v>0.05</v>
      </c>
      <c r="M155" s="3">
        <f>Πίνακας1[[#This Row],[ε2]] + Πίνακας1[[#This Row],[ε1]]</f>
        <v>0.1</v>
      </c>
      <c r="N155" s="1">
        <v>58.64</v>
      </c>
      <c r="O155" s="1">
        <v>48.44</v>
      </c>
      <c r="P155" s="1">
        <v>54.76</v>
      </c>
      <c r="Q155" s="1">
        <v>48.44</v>
      </c>
      <c r="R155" s="1">
        <v>58.88</v>
      </c>
      <c r="S155" s="1">
        <v>54.12</v>
      </c>
      <c r="T155" s="1">
        <v>65.319999999999993</v>
      </c>
      <c r="U155" s="1">
        <v>47.52</v>
      </c>
      <c r="V155" s="1">
        <v>60.32</v>
      </c>
      <c r="W155" s="1">
        <v>48.52</v>
      </c>
      <c r="X155" s="1">
        <v>48.52</v>
      </c>
      <c r="Y155" s="3">
        <v>52.76</v>
      </c>
      <c r="Z155" s="1">
        <v>45.08</v>
      </c>
      <c r="AA155" s="1">
        <v>25.72</v>
      </c>
      <c r="AB155" s="1">
        <v>38.44</v>
      </c>
      <c r="AC155" s="1">
        <v>43.84</v>
      </c>
      <c r="AD155" s="1">
        <v>43.96</v>
      </c>
      <c r="AE155" s="1">
        <v>39.76</v>
      </c>
      <c r="AF155" s="1">
        <v>42.96</v>
      </c>
      <c r="AG155" s="1">
        <v>42.36</v>
      </c>
      <c r="AH155" s="1">
        <v>41.24</v>
      </c>
      <c r="AI155" s="1">
        <v>46.88</v>
      </c>
      <c r="AJ155" s="1">
        <v>46.88</v>
      </c>
      <c r="AK155" s="3">
        <v>47.12</v>
      </c>
      <c r="AL155">
        <f t="shared" si="14"/>
        <v>53.853333333333332</v>
      </c>
      <c r="AM155">
        <f t="shared" si="15"/>
        <v>47.52</v>
      </c>
      <c r="AN155" s="4">
        <f t="shared" si="16"/>
        <v>65.319999999999993</v>
      </c>
      <c r="AO155">
        <f t="shared" si="17"/>
        <v>42.02</v>
      </c>
      <c r="AP155">
        <f t="shared" si="18"/>
        <v>25.72</v>
      </c>
      <c r="AQ155" s="9">
        <f t="shared" si="19"/>
        <v>47.12</v>
      </c>
      <c r="AR155" s="12">
        <f xml:space="preserve"> Πίνακας1[[#This Row],[Average Accuracy (Real Data)]] - Πίνακας1[[#This Row],[Average Accuracy (Synthetic Data)]]</f>
        <v>11.833333333333329</v>
      </c>
      <c r="AS155" s="168" t="str">
        <f t="shared" si="20"/>
        <v>QuadraticDiscriminantAnalysis (Synth)</v>
      </c>
    </row>
    <row r="156" spans="1:45" x14ac:dyDescent="0.25">
      <c r="A156" s="10">
        <v>610</v>
      </c>
      <c r="B156" s="1">
        <v>2</v>
      </c>
      <c r="C156" s="1">
        <v>10</v>
      </c>
      <c r="D156" s="1">
        <v>3</v>
      </c>
      <c r="E156" s="1">
        <v>1</v>
      </c>
      <c r="F156" s="1">
        <v>2</v>
      </c>
      <c r="G156" s="1" t="b">
        <v>1</v>
      </c>
      <c r="H156" s="1">
        <v>0.02</v>
      </c>
      <c r="I156" s="1" t="b">
        <v>1</v>
      </c>
      <c r="J156" s="1">
        <v>0.01</v>
      </c>
      <c r="K156" s="1" t="b">
        <v>1</v>
      </c>
      <c r="L156" s="10">
        <v>0.01</v>
      </c>
      <c r="M156" s="71">
        <f>Πίνακας1[[#This Row],[ε2]] + Πίνακας1[[#This Row],[ε1]]</f>
        <v>0.02</v>
      </c>
      <c r="N156" s="1">
        <v>58.64</v>
      </c>
      <c r="O156" s="1">
        <v>48.44</v>
      </c>
      <c r="P156" s="1">
        <v>54.76</v>
      </c>
      <c r="Q156" s="1">
        <v>48.44</v>
      </c>
      <c r="R156" s="1">
        <v>58.88</v>
      </c>
      <c r="S156" s="1">
        <v>54.12</v>
      </c>
      <c r="T156" s="1">
        <v>65.319999999999993</v>
      </c>
      <c r="U156" s="1">
        <v>47.52</v>
      </c>
      <c r="V156" s="1">
        <v>60.32</v>
      </c>
      <c r="W156" s="1">
        <v>48.52</v>
      </c>
      <c r="X156" s="1">
        <v>48.52</v>
      </c>
      <c r="Y156" s="3">
        <v>52.76</v>
      </c>
      <c r="Z156" s="1">
        <v>11.76</v>
      </c>
      <c r="AA156" s="1">
        <v>10.88</v>
      </c>
      <c r="AB156" s="1">
        <v>19.440000000000001</v>
      </c>
      <c r="AC156" s="1">
        <v>47.32</v>
      </c>
      <c r="AD156" s="1">
        <v>13.2</v>
      </c>
      <c r="AE156" s="1">
        <v>17.16</v>
      </c>
      <c r="AF156" s="1">
        <v>8.92</v>
      </c>
      <c r="AG156" s="1">
        <v>13.68</v>
      </c>
      <c r="AH156" s="1">
        <v>11.92</v>
      </c>
      <c r="AI156" s="1">
        <v>17.64</v>
      </c>
      <c r="AJ156" s="1">
        <v>18.32</v>
      </c>
      <c r="AK156" s="3">
        <v>13.68</v>
      </c>
      <c r="AL156">
        <f t="shared" si="14"/>
        <v>53.853333333333332</v>
      </c>
      <c r="AM156">
        <f t="shared" si="15"/>
        <v>47.52</v>
      </c>
      <c r="AN156" s="4">
        <f t="shared" si="16"/>
        <v>65.319999999999993</v>
      </c>
      <c r="AO156">
        <f t="shared" si="17"/>
        <v>16.993333333333336</v>
      </c>
      <c r="AP156">
        <f t="shared" si="18"/>
        <v>8.92</v>
      </c>
      <c r="AQ156" s="168">
        <f t="shared" si="19"/>
        <v>47.32</v>
      </c>
      <c r="AR156" s="67">
        <f xml:space="preserve"> Πίνακας1[[#This Row],[Average Accuracy (Real Data)]] - Πίνακας1[[#This Row],[Average Accuracy (Synthetic Data)]]</f>
        <v>36.86</v>
      </c>
      <c r="AS156" s="68" t="str">
        <f t="shared" si="20"/>
        <v>LinearSVC (Synth)</v>
      </c>
    </row>
    <row r="157" spans="1:45" x14ac:dyDescent="0.25">
      <c r="A157" s="1">
        <v>275</v>
      </c>
      <c r="B157" s="1">
        <v>2</v>
      </c>
      <c r="C157" s="1">
        <v>10</v>
      </c>
      <c r="D157" s="1">
        <v>3</v>
      </c>
      <c r="E157" s="1">
        <v>1</v>
      </c>
      <c r="F157" s="1">
        <v>2</v>
      </c>
      <c r="G157" s="1" t="b">
        <v>1</v>
      </c>
      <c r="H157" s="1">
        <v>0.05</v>
      </c>
      <c r="I157" s="1" t="b">
        <v>1</v>
      </c>
      <c r="J157" s="1">
        <v>0.05</v>
      </c>
      <c r="K157" s="1" t="b">
        <v>1</v>
      </c>
      <c r="L157" s="10">
        <v>0.05</v>
      </c>
      <c r="M157" s="3">
        <f>Πίνακας1[[#This Row],[ε2]] + Πίνακας1[[#This Row],[ε1]]</f>
        <v>0.1</v>
      </c>
      <c r="N157" s="1">
        <v>58.64</v>
      </c>
      <c r="O157" s="1">
        <v>48.44</v>
      </c>
      <c r="P157" s="1">
        <v>54.76</v>
      </c>
      <c r="Q157" s="1">
        <v>48.44</v>
      </c>
      <c r="R157" s="1">
        <v>58.88</v>
      </c>
      <c r="S157" s="1">
        <v>54.12</v>
      </c>
      <c r="T157" s="1">
        <v>65.319999999999993</v>
      </c>
      <c r="U157" s="1">
        <v>47.52</v>
      </c>
      <c r="V157" s="1">
        <v>60.32</v>
      </c>
      <c r="W157" s="1">
        <v>48.52</v>
      </c>
      <c r="X157" s="1">
        <v>48.52</v>
      </c>
      <c r="Y157" s="3">
        <v>52.76</v>
      </c>
      <c r="Z157" s="1">
        <v>19.64</v>
      </c>
      <c r="AA157" s="1">
        <v>12.76</v>
      </c>
      <c r="AB157" s="1">
        <v>23.28</v>
      </c>
      <c r="AC157" s="1">
        <v>14.64</v>
      </c>
      <c r="AD157" s="1">
        <v>22.28</v>
      </c>
      <c r="AE157" s="1">
        <v>19.48</v>
      </c>
      <c r="AF157" s="1">
        <v>15.84</v>
      </c>
      <c r="AG157" s="1">
        <v>19.079999999999998</v>
      </c>
      <c r="AH157" s="1">
        <v>16.600000000000001</v>
      </c>
      <c r="AI157" s="1">
        <v>30.76</v>
      </c>
      <c r="AJ157" s="1">
        <v>32.68</v>
      </c>
      <c r="AK157" s="3">
        <v>24.92</v>
      </c>
      <c r="AL157">
        <f t="shared" si="14"/>
        <v>53.853333333333332</v>
      </c>
      <c r="AM157">
        <f t="shared" si="15"/>
        <v>47.52</v>
      </c>
      <c r="AN157" s="4">
        <f t="shared" si="16"/>
        <v>65.319999999999993</v>
      </c>
      <c r="AO157">
        <f t="shared" si="17"/>
        <v>20.996666666666666</v>
      </c>
      <c r="AP157">
        <f t="shared" si="18"/>
        <v>12.76</v>
      </c>
      <c r="AQ157" s="9">
        <f t="shared" si="19"/>
        <v>32.68</v>
      </c>
      <c r="AR157" s="12">
        <f xml:space="preserve"> Πίνακας1[[#This Row],[Average Accuracy (Real Data)]] - Πίνακας1[[#This Row],[Average Accuracy (Synthetic Data)]]</f>
        <v>32.856666666666669</v>
      </c>
      <c r="AS157" s="168" t="str">
        <f t="shared" si="20"/>
        <v>LinearDiscriminantAnalysis (Synth)</v>
      </c>
    </row>
    <row r="158" spans="1:45" x14ac:dyDescent="0.25">
      <c r="A158" s="1">
        <v>255</v>
      </c>
      <c r="B158" s="1">
        <v>2</v>
      </c>
      <c r="C158" s="1">
        <v>10</v>
      </c>
      <c r="D158" s="1">
        <v>3</v>
      </c>
      <c r="E158" s="1">
        <v>1</v>
      </c>
      <c r="F158" s="1">
        <v>1</v>
      </c>
      <c r="G158" s="1" t="b">
        <v>1</v>
      </c>
      <c r="H158" s="1">
        <v>0.1</v>
      </c>
      <c r="I158" s="1" t="b">
        <v>1</v>
      </c>
      <c r="J158" s="1">
        <v>0.1</v>
      </c>
      <c r="K158" s="1" t="b">
        <v>1</v>
      </c>
      <c r="L158" s="10">
        <v>0.1</v>
      </c>
      <c r="M158" s="3">
        <f>Πίνακας1[[#This Row],[ε2]] + Πίνακας1[[#This Row],[ε1]]</f>
        <v>0.2</v>
      </c>
      <c r="N158" s="1">
        <v>58.64</v>
      </c>
      <c r="O158" s="1">
        <v>48.44</v>
      </c>
      <c r="P158" s="1">
        <v>54.76</v>
      </c>
      <c r="Q158" s="1">
        <v>48.44</v>
      </c>
      <c r="R158" s="1">
        <v>58.88</v>
      </c>
      <c r="S158" s="1">
        <v>54.12</v>
      </c>
      <c r="T158" s="1">
        <v>65.319999999999993</v>
      </c>
      <c r="U158" s="1">
        <v>47.52</v>
      </c>
      <c r="V158" s="1">
        <v>60.32</v>
      </c>
      <c r="W158" s="1">
        <v>48.52</v>
      </c>
      <c r="X158" s="1">
        <v>48.52</v>
      </c>
      <c r="Y158" s="3">
        <v>52.76</v>
      </c>
      <c r="Z158" s="1">
        <v>48.28</v>
      </c>
      <c r="AA158" s="1">
        <v>30.96</v>
      </c>
      <c r="AB158" s="1">
        <v>44.8</v>
      </c>
      <c r="AC158" s="1">
        <v>42.88</v>
      </c>
      <c r="AD158" s="1">
        <v>45.64</v>
      </c>
      <c r="AE158" s="1">
        <v>43.36</v>
      </c>
      <c r="AF158" s="1">
        <v>46.24</v>
      </c>
      <c r="AG158" s="1">
        <v>48.2</v>
      </c>
      <c r="AH158" s="1">
        <v>46.16</v>
      </c>
      <c r="AI158" s="1">
        <v>48.76</v>
      </c>
      <c r="AJ158" s="1">
        <v>48.92</v>
      </c>
      <c r="AK158" s="3">
        <v>49.08</v>
      </c>
      <c r="AL158">
        <f t="shared" si="14"/>
        <v>53.853333333333332</v>
      </c>
      <c r="AM158">
        <f t="shared" si="15"/>
        <v>47.52</v>
      </c>
      <c r="AN158" s="4">
        <f t="shared" si="16"/>
        <v>65.319999999999993</v>
      </c>
      <c r="AO158">
        <f t="shared" si="17"/>
        <v>45.273333333333333</v>
      </c>
      <c r="AP158">
        <f t="shared" si="18"/>
        <v>30.96</v>
      </c>
      <c r="AQ158" s="9">
        <f t="shared" si="19"/>
        <v>49.08</v>
      </c>
      <c r="AR158" s="12">
        <f xml:space="preserve"> Πίνακας1[[#This Row],[Average Accuracy (Real Data)]] - Πίνακας1[[#This Row],[Average Accuracy (Synthetic Data)]]</f>
        <v>8.5799999999999983</v>
      </c>
      <c r="AS158" s="168" t="str">
        <f t="shared" si="20"/>
        <v>QuadraticDiscriminantAnalysis (Synth)</v>
      </c>
    </row>
    <row r="159" spans="1:45" x14ac:dyDescent="0.25">
      <c r="A159" s="1">
        <v>276</v>
      </c>
      <c r="B159" s="1">
        <v>2</v>
      </c>
      <c r="C159" s="1">
        <v>10</v>
      </c>
      <c r="D159" s="1">
        <v>3</v>
      </c>
      <c r="E159" s="1">
        <v>1</v>
      </c>
      <c r="F159" s="1">
        <v>2</v>
      </c>
      <c r="G159" s="1" t="b">
        <v>1</v>
      </c>
      <c r="H159" s="1">
        <v>0.1</v>
      </c>
      <c r="I159" s="1" t="b">
        <v>1</v>
      </c>
      <c r="J159" s="1">
        <v>0.1</v>
      </c>
      <c r="K159" s="1" t="b">
        <v>1</v>
      </c>
      <c r="L159" s="10">
        <v>0.1</v>
      </c>
      <c r="M159" s="3">
        <f>Πίνακας1[[#This Row],[ε2]] + Πίνακας1[[#This Row],[ε1]]</f>
        <v>0.2</v>
      </c>
      <c r="N159" s="1">
        <v>58.64</v>
      </c>
      <c r="O159" s="1">
        <v>48.44</v>
      </c>
      <c r="P159" s="1">
        <v>54.76</v>
      </c>
      <c r="Q159" s="1">
        <v>48.44</v>
      </c>
      <c r="R159" s="1">
        <v>58.88</v>
      </c>
      <c r="S159" s="1">
        <v>54.12</v>
      </c>
      <c r="T159" s="1">
        <v>65.319999999999993</v>
      </c>
      <c r="U159" s="1">
        <v>47.52</v>
      </c>
      <c r="V159" s="1">
        <v>60.32</v>
      </c>
      <c r="W159" s="1">
        <v>48.52</v>
      </c>
      <c r="X159" s="1">
        <v>48.52</v>
      </c>
      <c r="Y159" s="3">
        <v>52.76</v>
      </c>
      <c r="Z159" s="1">
        <v>48.08</v>
      </c>
      <c r="AA159" s="1">
        <v>21.56</v>
      </c>
      <c r="AB159" s="1">
        <v>33.68</v>
      </c>
      <c r="AC159" s="1">
        <v>25.08</v>
      </c>
      <c r="AD159" s="1">
        <v>45.2</v>
      </c>
      <c r="AE159" s="1">
        <v>34.880000000000003</v>
      </c>
      <c r="AF159" s="1">
        <v>45.52</v>
      </c>
      <c r="AG159" s="1">
        <v>46.36</v>
      </c>
      <c r="AH159" s="1">
        <v>45.68</v>
      </c>
      <c r="AI159" s="1">
        <v>46.52</v>
      </c>
      <c r="AJ159" s="1">
        <v>46.68</v>
      </c>
      <c r="AK159" s="3">
        <v>49.32</v>
      </c>
      <c r="AL159">
        <f t="shared" si="14"/>
        <v>53.853333333333332</v>
      </c>
      <c r="AM159">
        <f t="shared" si="15"/>
        <v>47.52</v>
      </c>
      <c r="AN159" s="4">
        <f t="shared" si="16"/>
        <v>65.319999999999993</v>
      </c>
      <c r="AO159">
        <f t="shared" si="17"/>
        <v>40.713333333333331</v>
      </c>
      <c r="AP159">
        <f t="shared" si="18"/>
        <v>21.56</v>
      </c>
      <c r="AQ159" s="9">
        <f t="shared" si="19"/>
        <v>49.32</v>
      </c>
      <c r="AR159" s="12">
        <f xml:space="preserve"> Πίνακας1[[#This Row],[Average Accuracy (Real Data)]] - Πίνακας1[[#This Row],[Average Accuracy (Synthetic Data)]]</f>
        <v>13.14</v>
      </c>
      <c r="AS159" s="168" t="str">
        <f t="shared" si="20"/>
        <v>QuadraticDiscriminantAnalysis (Synth)</v>
      </c>
    </row>
    <row r="160" spans="1:45" x14ac:dyDescent="0.25">
      <c r="A160" s="1">
        <v>559</v>
      </c>
      <c r="B160" s="1">
        <v>3</v>
      </c>
      <c r="C160" s="1">
        <v>2</v>
      </c>
      <c r="D160" s="1">
        <v>3</v>
      </c>
      <c r="E160" s="1">
        <v>1</v>
      </c>
      <c r="F160" s="1">
        <v>1</v>
      </c>
      <c r="G160" s="1" t="b">
        <v>1</v>
      </c>
      <c r="H160" s="1">
        <v>0.02</v>
      </c>
      <c r="I160" s="1" t="b">
        <v>1</v>
      </c>
      <c r="J160" s="1">
        <v>0.01</v>
      </c>
      <c r="K160" s="1" t="b">
        <v>1</v>
      </c>
      <c r="L160" s="10">
        <v>0.01</v>
      </c>
      <c r="M160" s="71">
        <f>Πίνακας1[[#This Row],[ε2]] + Πίνακας1[[#This Row],[ε1]]</f>
        <v>0.02</v>
      </c>
      <c r="N160" s="1">
        <v>85.58</v>
      </c>
      <c r="O160" s="1">
        <v>79.930000000000007</v>
      </c>
      <c r="P160" s="1">
        <v>82.27</v>
      </c>
      <c r="Q160" s="1">
        <v>80.900000000000006</v>
      </c>
      <c r="R160" s="1">
        <v>76.38</v>
      </c>
      <c r="S160" s="1">
        <v>82.92</v>
      </c>
      <c r="T160" s="1">
        <v>79.7</v>
      </c>
      <c r="U160" s="1">
        <v>85.2</v>
      </c>
      <c r="V160" s="1">
        <v>85.57</v>
      </c>
      <c r="W160" s="1">
        <v>79.540000000000006</v>
      </c>
      <c r="X160" s="1">
        <v>82.76</v>
      </c>
      <c r="Y160" s="3">
        <v>81.41</v>
      </c>
      <c r="Z160" s="1">
        <v>75.98</v>
      </c>
      <c r="AA160" s="1">
        <v>62.1</v>
      </c>
      <c r="AB160" s="1">
        <v>71.8</v>
      </c>
      <c r="AC160" s="1">
        <v>28.63</v>
      </c>
      <c r="AD160" s="1">
        <v>76.38</v>
      </c>
      <c r="AE160" s="1">
        <v>69.069999999999993</v>
      </c>
      <c r="AF160" s="1">
        <v>25.42</v>
      </c>
      <c r="AG160" s="1">
        <v>76.319999999999993</v>
      </c>
      <c r="AH160" s="1">
        <v>75.95</v>
      </c>
      <c r="AI160" s="1">
        <v>76.900000000000006</v>
      </c>
      <c r="AJ160" s="1">
        <v>76.37</v>
      </c>
      <c r="AK160" s="3">
        <v>76.510000000000005</v>
      </c>
      <c r="AL160">
        <f t="shared" si="14"/>
        <v>81.846666666666664</v>
      </c>
      <c r="AM160">
        <f t="shared" si="15"/>
        <v>76.38</v>
      </c>
      <c r="AN160" s="4">
        <f t="shared" si="16"/>
        <v>85.58</v>
      </c>
      <c r="AO160">
        <f t="shared" si="17"/>
        <v>65.952500000000001</v>
      </c>
      <c r="AP160">
        <f t="shared" si="18"/>
        <v>25.42</v>
      </c>
      <c r="AQ160" s="168">
        <f t="shared" si="19"/>
        <v>76.900000000000006</v>
      </c>
      <c r="AR160" s="67">
        <f xml:space="preserve"> Πίνακας1[[#This Row],[Average Accuracy (Real Data)]] - Πίνακας1[[#This Row],[Average Accuracy (Synthetic Data)]]</f>
        <v>15.894166666666663</v>
      </c>
      <c r="AS160" s="68" t="str">
        <f t="shared" si="20"/>
        <v>GaussianNB (Synth)</v>
      </c>
    </row>
    <row r="161" spans="1:45" x14ac:dyDescent="0.25">
      <c r="A161" s="1">
        <v>403</v>
      </c>
      <c r="B161" s="1">
        <v>3</v>
      </c>
      <c r="C161" s="1">
        <v>13</v>
      </c>
      <c r="D161" s="1">
        <v>2</v>
      </c>
      <c r="E161" s="1">
        <v>1</v>
      </c>
      <c r="F161" s="1">
        <v>2</v>
      </c>
      <c r="G161" s="1" t="b">
        <v>1</v>
      </c>
      <c r="H161" s="1">
        <v>0.5</v>
      </c>
      <c r="I161" s="1" t="b">
        <v>1</v>
      </c>
      <c r="J161" s="1">
        <v>0.5</v>
      </c>
      <c r="K161" s="1" t="b">
        <v>1</v>
      </c>
      <c r="L161" s="10">
        <v>0.5</v>
      </c>
      <c r="M161" s="3">
        <f>Πίνακας1[[#This Row],[ε2]] + Πίνακας1[[#This Row],[ε1]]</f>
        <v>1</v>
      </c>
      <c r="N161" s="1">
        <v>85.58</v>
      </c>
      <c r="O161" s="1">
        <v>79.930000000000007</v>
      </c>
      <c r="P161" s="1">
        <v>82.27</v>
      </c>
      <c r="Q161" s="1">
        <v>80.900000000000006</v>
      </c>
      <c r="R161" s="1">
        <v>76.38</v>
      </c>
      <c r="S161" s="1">
        <v>82.92</v>
      </c>
      <c r="T161" s="1">
        <v>79.7</v>
      </c>
      <c r="U161" s="1">
        <v>85.2</v>
      </c>
      <c r="V161" s="1">
        <v>85.57</v>
      </c>
      <c r="W161" s="1">
        <v>79.540000000000006</v>
      </c>
      <c r="X161" s="1">
        <v>82.76</v>
      </c>
      <c r="Y161" s="3">
        <v>81.41</v>
      </c>
      <c r="Z161" s="1">
        <v>76.62</v>
      </c>
      <c r="AA161" s="1">
        <v>67.81</v>
      </c>
      <c r="AB161" s="1">
        <v>72.849999999999994</v>
      </c>
      <c r="AC161" s="1">
        <v>76.430000000000007</v>
      </c>
      <c r="AD161" s="1">
        <v>76.38</v>
      </c>
      <c r="AE161" s="1">
        <v>71.83</v>
      </c>
      <c r="AF161" s="1">
        <v>76.510000000000005</v>
      </c>
      <c r="AG161" s="1">
        <v>76.8</v>
      </c>
      <c r="AH161" s="1">
        <v>76.72</v>
      </c>
      <c r="AI161" s="1">
        <v>76.48</v>
      </c>
      <c r="AJ161" s="1">
        <v>76.25</v>
      </c>
      <c r="AK161" s="3">
        <v>76.7</v>
      </c>
      <c r="AL161">
        <f t="shared" si="14"/>
        <v>81.846666666666664</v>
      </c>
      <c r="AM161">
        <f t="shared" si="15"/>
        <v>76.38</v>
      </c>
      <c r="AN161" s="4">
        <f t="shared" si="16"/>
        <v>85.58</v>
      </c>
      <c r="AO161">
        <f t="shared" si="17"/>
        <v>75.115000000000009</v>
      </c>
      <c r="AP161">
        <f t="shared" si="18"/>
        <v>67.81</v>
      </c>
      <c r="AQ161" s="9">
        <f t="shared" si="19"/>
        <v>76.8</v>
      </c>
      <c r="AR161" s="12">
        <f xml:space="preserve"> Πίνακας1[[#This Row],[Average Accuracy (Real Data)]] - Πίνακας1[[#This Row],[Average Accuracy (Synthetic Data)]]</f>
        <v>6.7316666666666549</v>
      </c>
      <c r="AS161" s="168" t="str">
        <f t="shared" si="20"/>
        <v>AdaBoostClassifier (Synth)</v>
      </c>
    </row>
    <row r="162" spans="1:45" x14ac:dyDescent="0.25">
      <c r="A162" s="1">
        <v>627</v>
      </c>
      <c r="B162" s="1">
        <v>3</v>
      </c>
      <c r="C162" s="1">
        <v>2</v>
      </c>
      <c r="D162" s="1">
        <v>3</v>
      </c>
      <c r="E162" s="1">
        <v>1</v>
      </c>
      <c r="F162" s="1">
        <v>1</v>
      </c>
      <c r="G162" s="1" t="b">
        <v>1</v>
      </c>
      <c r="H162" s="1">
        <v>0.02</v>
      </c>
      <c r="I162" s="1" t="b">
        <v>1</v>
      </c>
      <c r="J162" s="1">
        <v>0.01</v>
      </c>
      <c r="K162" s="1" t="b">
        <v>1</v>
      </c>
      <c r="L162" s="10">
        <v>0.01</v>
      </c>
      <c r="M162" s="71">
        <f>Πίνακας1[[#This Row],[ε2]] + Πίνακας1[[#This Row],[ε1]]</f>
        <v>0.02</v>
      </c>
      <c r="N162" s="1">
        <v>85.58</v>
      </c>
      <c r="O162" s="1">
        <v>79.930000000000007</v>
      </c>
      <c r="P162" s="1">
        <v>82.27</v>
      </c>
      <c r="Q162" s="1">
        <v>80.900000000000006</v>
      </c>
      <c r="R162" s="1">
        <v>76.38</v>
      </c>
      <c r="S162" s="1">
        <v>82.92</v>
      </c>
      <c r="T162" s="1">
        <v>79.7</v>
      </c>
      <c r="U162" s="1">
        <v>85.2</v>
      </c>
      <c r="V162" s="1">
        <v>85.57</v>
      </c>
      <c r="W162" s="1">
        <v>79.540000000000006</v>
      </c>
      <c r="X162" s="1">
        <v>82.76</v>
      </c>
      <c r="Y162" s="3">
        <v>81.41</v>
      </c>
      <c r="Z162" s="1">
        <v>75.98</v>
      </c>
      <c r="AA162" s="1">
        <v>62.1</v>
      </c>
      <c r="AB162" s="1">
        <v>71.8</v>
      </c>
      <c r="AC162" s="1">
        <v>28.63</v>
      </c>
      <c r="AD162" s="1">
        <v>76.38</v>
      </c>
      <c r="AE162" s="1">
        <v>69.069999999999993</v>
      </c>
      <c r="AF162" s="1">
        <v>25.42</v>
      </c>
      <c r="AG162" s="1">
        <v>76.319999999999993</v>
      </c>
      <c r="AH162" s="1">
        <v>75.95</v>
      </c>
      <c r="AI162" s="1">
        <v>76.900000000000006</v>
      </c>
      <c r="AJ162" s="1">
        <v>76.37</v>
      </c>
      <c r="AK162" s="3">
        <v>76.510000000000005</v>
      </c>
      <c r="AL162">
        <f t="shared" si="14"/>
        <v>81.846666666666664</v>
      </c>
      <c r="AM162">
        <f t="shared" si="15"/>
        <v>76.38</v>
      </c>
      <c r="AN162" s="4">
        <f t="shared" si="16"/>
        <v>85.58</v>
      </c>
      <c r="AO162">
        <f t="shared" si="17"/>
        <v>65.952500000000001</v>
      </c>
      <c r="AP162">
        <f t="shared" si="18"/>
        <v>25.42</v>
      </c>
      <c r="AQ162" s="168">
        <f t="shared" si="19"/>
        <v>76.900000000000006</v>
      </c>
      <c r="AR162" s="67">
        <f xml:space="preserve"> Πίνακας1[[#This Row],[Average Accuracy (Real Data)]] - Πίνακας1[[#This Row],[Average Accuracy (Synthetic Data)]]</f>
        <v>15.894166666666663</v>
      </c>
      <c r="AS162" s="68" t="str">
        <f t="shared" si="20"/>
        <v>GaussianNB (Synth)</v>
      </c>
    </row>
    <row r="163" spans="1:45" x14ac:dyDescent="0.25">
      <c r="A163" s="1">
        <v>442</v>
      </c>
      <c r="B163" s="1">
        <v>3</v>
      </c>
      <c r="C163" s="1">
        <v>2</v>
      </c>
      <c r="D163" s="1">
        <v>3</v>
      </c>
      <c r="E163" s="1">
        <v>1</v>
      </c>
      <c r="F163" s="1">
        <v>2</v>
      </c>
      <c r="G163" s="1" t="b">
        <v>1</v>
      </c>
      <c r="H163" s="1">
        <v>0.01</v>
      </c>
      <c r="I163" s="1" t="b">
        <v>1</v>
      </c>
      <c r="J163" s="1">
        <v>0.01</v>
      </c>
      <c r="K163" s="1" t="b">
        <v>1</v>
      </c>
      <c r="L163" s="10">
        <v>0.01</v>
      </c>
      <c r="M163" s="3">
        <f>Πίνακας1[[#This Row],[ε2]] + Πίνακας1[[#This Row],[ε1]]</f>
        <v>0.02</v>
      </c>
      <c r="N163" s="1">
        <v>85.58</v>
      </c>
      <c r="O163" s="1">
        <v>79.930000000000007</v>
      </c>
      <c r="P163" s="1">
        <v>82.27</v>
      </c>
      <c r="Q163" s="1">
        <v>80.900000000000006</v>
      </c>
      <c r="R163" s="1">
        <v>76.38</v>
      </c>
      <c r="S163" s="1">
        <v>82.92</v>
      </c>
      <c r="T163" s="1">
        <v>79.7</v>
      </c>
      <c r="U163" s="1">
        <v>85.2</v>
      </c>
      <c r="V163" s="1">
        <v>85.57</v>
      </c>
      <c r="W163" s="1">
        <v>79.540000000000006</v>
      </c>
      <c r="X163" s="1">
        <v>82.76</v>
      </c>
      <c r="Y163" s="3">
        <v>81.41</v>
      </c>
      <c r="Z163" s="1">
        <v>76.23</v>
      </c>
      <c r="AA163" s="1">
        <v>65.540000000000006</v>
      </c>
      <c r="AB163" s="1">
        <v>72.27</v>
      </c>
      <c r="AC163" s="1">
        <v>22.81</v>
      </c>
      <c r="AD163" s="1">
        <v>76.38</v>
      </c>
      <c r="AE163" s="1">
        <v>72.37</v>
      </c>
      <c r="AF163" s="1">
        <v>76.58</v>
      </c>
      <c r="AG163" s="1">
        <v>76.34</v>
      </c>
      <c r="AH163" s="1">
        <v>76.22</v>
      </c>
      <c r="AI163" s="1">
        <v>76.38</v>
      </c>
      <c r="AJ163" s="1">
        <v>76.38</v>
      </c>
      <c r="AK163" s="3">
        <v>76.33</v>
      </c>
      <c r="AL163">
        <f t="shared" si="14"/>
        <v>81.846666666666664</v>
      </c>
      <c r="AM163">
        <f t="shared" si="15"/>
        <v>76.38</v>
      </c>
      <c r="AN163" s="4">
        <f t="shared" si="16"/>
        <v>85.58</v>
      </c>
      <c r="AO163">
        <f t="shared" si="17"/>
        <v>70.319166666666675</v>
      </c>
      <c r="AP163">
        <f t="shared" si="18"/>
        <v>22.81</v>
      </c>
      <c r="AQ163" s="9">
        <f t="shared" si="19"/>
        <v>76.58</v>
      </c>
      <c r="AR163" s="12">
        <f xml:space="preserve"> Πίνακας1[[#This Row],[Average Accuracy (Real Data)]] - Πίνακας1[[#This Row],[Average Accuracy (Synthetic Data)]]</f>
        <v>11.527499999999989</v>
      </c>
      <c r="AS163" s="168" t="str">
        <f t="shared" si="20"/>
        <v>MLPClassifier (Synth)</v>
      </c>
    </row>
    <row r="164" spans="1:45" x14ac:dyDescent="0.25">
      <c r="A164" s="1">
        <v>422</v>
      </c>
      <c r="B164" s="1">
        <v>3</v>
      </c>
      <c r="C164" s="1">
        <v>2</v>
      </c>
      <c r="D164" s="1">
        <v>3</v>
      </c>
      <c r="E164" s="1">
        <v>1</v>
      </c>
      <c r="F164" s="1">
        <v>1</v>
      </c>
      <c r="G164" s="1" t="b">
        <v>1</v>
      </c>
      <c r="H164" s="1">
        <v>0.05</v>
      </c>
      <c r="I164" s="1" t="b">
        <v>1</v>
      </c>
      <c r="J164" s="1">
        <v>0.05</v>
      </c>
      <c r="K164" s="1" t="b">
        <v>1</v>
      </c>
      <c r="L164" s="10">
        <v>0.05</v>
      </c>
      <c r="M164" s="3">
        <f>Πίνακας1[[#This Row],[ε2]] + Πίνακας1[[#This Row],[ε1]]</f>
        <v>0.1</v>
      </c>
      <c r="N164" s="1">
        <v>85.58</v>
      </c>
      <c r="O164" s="1">
        <v>79.930000000000007</v>
      </c>
      <c r="P164" s="1">
        <v>82.27</v>
      </c>
      <c r="Q164" s="1">
        <v>80.900000000000006</v>
      </c>
      <c r="R164" s="1">
        <v>76.38</v>
      </c>
      <c r="S164" s="1">
        <v>82.92</v>
      </c>
      <c r="T164" s="1">
        <v>79.7</v>
      </c>
      <c r="U164" s="1">
        <v>85.2</v>
      </c>
      <c r="V164" s="1">
        <v>85.57</v>
      </c>
      <c r="W164" s="1">
        <v>79.540000000000006</v>
      </c>
      <c r="X164" s="1">
        <v>82.76</v>
      </c>
      <c r="Y164" s="3">
        <v>81.41</v>
      </c>
      <c r="Z164" s="1">
        <v>75.569999999999993</v>
      </c>
      <c r="AA164" s="1">
        <v>61.98</v>
      </c>
      <c r="AB164" s="1">
        <v>72.05</v>
      </c>
      <c r="AC164" s="1">
        <v>77.069999999999993</v>
      </c>
      <c r="AD164" s="1">
        <v>76.38</v>
      </c>
      <c r="AE164" s="1">
        <v>68.64</v>
      </c>
      <c r="AF164" s="1">
        <v>76.510000000000005</v>
      </c>
      <c r="AG164" s="1">
        <v>75.77</v>
      </c>
      <c r="AH164" s="1">
        <v>75.599999999999994</v>
      </c>
      <c r="AI164" s="1">
        <v>76.900000000000006</v>
      </c>
      <c r="AJ164" s="1">
        <v>76.349999999999994</v>
      </c>
      <c r="AK164" s="3">
        <v>74.709999999999994</v>
      </c>
      <c r="AL164">
        <f t="shared" si="14"/>
        <v>81.846666666666664</v>
      </c>
      <c r="AM164">
        <f t="shared" si="15"/>
        <v>76.38</v>
      </c>
      <c r="AN164" s="4">
        <f t="shared" si="16"/>
        <v>85.58</v>
      </c>
      <c r="AO164">
        <f t="shared" si="17"/>
        <v>73.960833333333326</v>
      </c>
      <c r="AP164">
        <f t="shared" si="18"/>
        <v>61.98</v>
      </c>
      <c r="AQ164" s="9">
        <f t="shared" si="19"/>
        <v>77.069999999999993</v>
      </c>
      <c r="AR164" s="12">
        <f xml:space="preserve"> Πίνακας1[[#This Row],[Average Accuracy (Real Data)]] - Πίνακας1[[#This Row],[Average Accuracy (Synthetic Data)]]</f>
        <v>7.8858333333333377</v>
      </c>
      <c r="AS164" s="168" t="str">
        <f t="shared" si="20"/>
        <v>LinearSVC (Synth)</v>
      </c>
    </row>
    <row r="165" spans="1:45" x14ac:dyDescent="0.25">
      <c r="A165" s="1">
        <v>423</v>
      </c>
      <c r="B165" s="1">
        <v>3</v>
      </c>
      <c r="C165" s="1">
        <v>2</v>
      </c>
      <c r="D165" s="1">
        <v>3</v>
      </c>
      <c r="E165" s="1">
        <v>1</v>
      </c>
      <c r="F165" s="1">
        <v>1</v>
      </c>
      <c r="G165" s="1" t="b">
        <v>1</v>
      </c>
      <c r="H165" s="1">
        <v>0.1</v>
      </c>
      <c r="I165" s="1" t="b">
        <v>1</v>
      </c>
      <c r="J165" s="1">
        <v>0.1</v>
      </c>
      <c r="K165" s="1" t="b">
        <v>1</v>
      </c>
      <c r="L165" s="10">
        <v>0.1</v>
      </c>
      <c r="M165" s="3">
        <f>Πίνακας1[[#This Row],[ε2]] + Πίνακας1[[#This Row],[ε1]]</f>
        <v>0.2</v>
      </c>
      <c r="N165" s="1">
        <v>85.58</v>
      </c>
      <c r="O165" s="1">
        <v>79.930000000000007</v>
      </c>
      <c r="P165" s="1">
        <v>82.27</v>
      </c>
      <c r="Q165" s="1">
        <v>80.900000000000006</v>
      </c>
      <c r="R165" s="1">
        <v>76.38</v>
      </c>
      <c r="S165" s="1">
        <v>82.92</v>
      </c>
      <c r="T165" s="1">
        <v>79.7</v>
      </c>
      <c r="U165" s="1">
        <v>85.2</v>
      </c>
      <c r="V165" s="1">
        <v>85.57</v>
      </c>
      <c r="W165" s="1">
        <v>79.540000000000006</v>
      </c>
      <c r="X165" s="1">
        <v>82.76</v>
      </c>
      <c r="Y165" s="3">
        <v>81.41</v>
      </c>
      <c r="Z165" s="1">
        <v>76.349999999999994</v>
      </c>
      <c r="AA165" s="1">
        <v>69.790000000000006</v>
      </c>
      <c r="AB165" s="1">
        <v>73.31</v>
      </c>
      <c r="AC165" s="1">
        <v>76.38</v>
      </c>
      <c r="AD165" s="1">
        <v>76.38</v>
      </c>
      <c r="AE165" s="1">
        <v>74.12</v>
      </c>
      <c r="AF165" s="1">
        <v>70.48</v>
      </c>
      <c r="AG165" s="1">
        <v>76.290000000000006</v>
      </c>
      <c r="AH165" s="1">
        <v>76.25</v>
      </c>
      <c r="AI165" s="1">
        <v>76.38</v>
      </c>
      <c r="AJ165" s="1">
        <v>76.13</v>
      </c>
      <c r="AK165" s="3">
        <v>72.52</v>
      </c>
      <c r="AL165">
        <f t="shared" si="14"/>
        <v>81.846666666666664</v>
      </c>
      <c r="AM165">
        <f t="shared" si="15"/>
        <v>76.38</v>
      </c>
      <c r="AN165" s="4">
        <f t="shared" si="16"/>
        <v>85.58</v>
      </c>
      <c r="AO165">
        <f t="shared" si="17"/>
        <v>74.531666666666652</v>
      </c>
      <c r="AP165">
        <f t="shared" si="18"/>
        <v>69.790000000000006</v>
      </c>
      <c r="AQ165" s="9">
        <f t="shared" si="19"/>
        <v>76.38</v>
      </c>
      <c r="AR165" s="12">
        <f xml:space="preserve"> Πίνακας1[[#This Row],[Average Accuracy (Real Data)]] - Πίνακας1[[#This Row],[Average Accuracy (Synthetic Data)]]</f>
        <v>7.3150000000000119</v>
      </c>
      <c r="AS165" s="168" t="str">
        <f t="shared" si="20"/>
        <v>LinearSVC (Synth)</v>
      </c>
    </row>
    <row r="166" spans="1:45" x14ac:dyDescent="0.25">
      <c r="A166" s="10">
        <v>570</v>
      </c>
      <c r="B166" s="1">
        <v>3</v>
      </c>
      <c r="C166" s="1">
        <v>2</v>
      </c>
      <c r="D166" s="1">
        <v>3</v>
      </c>
      <c r="E166" s="1">
        <v>1</v>
      </c>
      <c r="F166" s="1">
        <v>2</v>
      </c>
      <c r="G166" s="1" t="b">
        <v>1</v>
      </c>
      <c r="H166" s="1">
        <v>0.02</v>
      </c>
      <c r="I166" s="1" t="b">
        <v>1</v>
      </c>
      <c r="J166" s="1">
        <v>0.01</v>
      </c>
      <c r="K166" s="1" t="b">
        <v>1</v>
      </c>
      <c r="L166" s="10">
        <v>0.01</v>
      </c>
      <c r="M166" s="71">
        <f>Πίνακας1[[#This Row],[ε2]] + Πίνακας1[[#This Row],[ε1]]</f>
        <v>0.02</v>
      </c>
      <c r="N166" s="1">
        <v>85.58</v>
      </c>
      <c r="O166" s="1">
        <v>79.930000000000007</v>
      </c>
      <c r="P166" s="1">
        <v>82.27</v>
      </c>
      <c r="Q166" s="1">
        <v>80.900000000000006</v>
      </c>
      <c r="R166" s="1">
        <v>76.38</v>
      </c>
      <c r="S166" s="1">
        <v>82.92</v>
      </c>
      <c r="T166" s="1">
        <v>79.7</v>
      </c>
      <c r="U166" s="1">
        <v>85.2</v>
      </c>
      <c r="V166" s="1">
        <v>85.57</v>
      </c>
      <c r="W166" s="1">
        <v>79.540000000000006</v>
      </c>
      <c r="X166" s="1">
        <v>82.76</v>
      </c>
      <c r="Y166" s="3">
        <v>81.41</v>
      </c>
      <c r="Z166" s="1">
        <v>75.97</v>
      </c>
      <c r="AA166" s="1">
        <v>63.46</v>
      </c>
      <c r="AB166" s="1">
        <v>69.97</v>
      </c>
      <c r="AC166" s="1">
        <v>71.05</v>
      </c>
      <c r="AD166" s="1">
        <v>76.38</v>
      </c>
      <c r="AE166" s="1">
        <v>68.12</v>
      </c>
      <c r="AF166" s="1">
        <v>73.760000000000005</v>
      </c>
      <c r="AG166" s="1">
        <v>76.17</v>
      </c>
      <c r="AH166" s="1">
        <v>75.97</v>
      </c>
      <c r="AI166" s="1">
        <v>76.38</v>
      </c>
      <c r="AJ166" s="1">
        <v>76.37</v>
      </c>
      <c r="AK166" s="3">
        <v>76.44</v>
      </c>
      <c r="AL166">
        <f t="shared" si="14"/>
        <v>81.846666666666664</v>
      </c>
      <c r="AM166">
        <f t="shared" si="15"/>
        <v>76.38</v>
      </c>
      <c r="AN166" s="4">
        <f t="shared" si="16"/>
        <v>85.58</v>
      </c>
      <c r="AO166">
        <f t="shared" si="17"/>
        <v>73.336666666666659</v>
      </c>
      <c r="AP166">
        <f t="shared" si="18"/>
        <v>63.46</v>
      </c>
      <c r="AQ166" s="168">
        <f t="shared" si="19"/>
        <v>76.44</v>
      </c>
      <c r="AR166" s="67">
        <f xml:space="preserve"> Πίνακας1[[#This Row],[Average Accuracy (Real Data)]] - Πίνακας1[[#This Row],[Average Accuracy (Synthetic Data)]]</f>
        <v>8.5100000000000051</v>
      </c>
      <c r="AS166" s="68" t="str">
        <f t="shared" si="20"/>
        <v>QuadraticDiscriminantAnalysis (Synth)</v>
      </c>
    </row>
    <row r="167" spans="1:45" x14ac:dyDescent="0.25">
      <c r="A167" s="1">
        <v>515</v>
      </c>
      <c r="B167" s="1">
        <v>1</v>
      </c>
      <c r="C167" s="1">
        <v>5</v>
      </c>
      <c r="D167" s="1">
        <v>3</v>
      </c>
      <c r="E167" s="1">
        <v>1</v>
      </c>
      <c r="F167" s="1">
        <v>1</v>
      </c>
      <c r="G167" s="1" t="b">
        <v>1</v>
      </c>
      <c r="H167" s="1">
        <v>0.2</v>
      </c>
      <c r="I167" s="1" t="b">
        <v>1</v>
      </c>
      <c r="J167" s="1">
        <v>0.1</v>
      </c>
      <c r="K167" s="1" t="b">
        <v>1</v>
      </c>
      <c r="L167" s="10">
        <v>0.1</v>
      </c>
      <c r="M167" s="71">
        <f>Πίνακας1[[#This Row],[ε2]] + Πίνακας1[[#This Row],[ε1]]</f>
        <v>0.2</v>
      </c>
      <c r="N167" s="1">
        <v>65.52</v>
      </c>
      <c r="O167" s="1">
        <v>62.07</v>
      </c>
      <c r="P167" s="1">
        <v>62.07</v>
      </c>
      <c r="Q167" s="1">
        <v>48.28</v>
      </c>
      <c r="R167" s="1">
        <v>62.07</v>
      </c>
      <c r="S167" s="1">
        <v>58.62</v>
      </c>
      <c r="T167" s="1">
        <v>62.07</v>
      </c>
      <c r="U167" s="1">
        <v>55.17</v>
      </c>
      <c r="V167" s="1">
        <v>62.07</v>
      </c>
      <c r="W167" s="1">
        <v>51.72</v>
      </c>
      <c r="X167" s="1">
        <v>62.07</v>
      </c>
      <c r="Y167" s="3">
        <v>58.62</v>
      </c>
      <c r="Z167" s="1">
        <v>55.17</v>
      </c>
      <c r="AA167" s="1">
        <v>44.83</v>
      </c>
      <c r="AB167" s="1">
        <v>48.28</v>
      </c>
      <c r="AC167" s="1">
        <v>51.72</v>
      </c>
      <c r="AD167" s="1">
        <v>51.72</v>
      </c>
      <c r="AE167" s="1">
        <v>58.62</v>
      </c>
      <c r="AF167" s="1">
        <v>55.17</v>
      </c>
      <c r="AG167" s="1">
        <v>58.62</v>
      </c>
      <c r="AH167" s="1">
        <v>51.72</v>
      </c>
      <c r="AI167" s="1">
        <v>62.07</v>
      </c>
      <c r="AJ167" s="1">
        <v>55.17</v>
      </c>
      <c r="AK167" s="3">
        <v>58.62</v>
      </c>
      <c r="AL167">
        <f t="shared" si="14"/>
        <v>59.195833333333347</v>
      </c>
      <c r="AM167">
        <f t="shared" si="15"/>
        <v>48.28</v>
      </c>
      <c r="AN167" s="4">
        <f t="shared" si="16"/>
        <v>65.52</v>
      </c>
      <c r="AO167">
        <f t="shared" si="17"/>
        <v>54.30916666666667</v>
      </c>
      <c r="AP167">
        <f t="shared" si="18"/>
        <v>44.83</v>
      </c>
      <c r="AQ167" s="168">
        <f t="shared" si="19"/>
        <v>62.07</v>
      </c>
      <c r="AR167" s="67">
        <f xml:space="preserve"> Πίνακας1[[#This Row],[Average Accuracy (Real Data)]] - Πίνακας1[[#This Row],[Average Accuracy (Synthetic Data)]]</f>
        <v>4.8866666666666774</v>
      </c>
      <c r="AS167" s="68" t="str">
        <f t="shared" si="20"/>
        <v>GaussianNB (Synth)</v>
      </c>
    </row>
    <row r="168" spans="1:45" x14ac:dyDescent="0.25">
      <c r="A168" s="10">
        <v>524</v>
      </c>
      <c r="B168" s="1">
        <v>1</v>
      </c>
      <c r="C168" s="1">
        <v>5</v>
      </c>
      <c r="D168" s="1">
        <v>3</v>
      </c>
      <c r="E168" s="1">
        <v>1</v>
      </c>
      <c r="F168" s="1">
        <v>2</v>
      </c>
      <c r="G168" s="1" t="b">
        <v>1</v>
      </c>
      <c r="H168" s="1">
        <v>0.2</v>
      </c>
      <c r="I168" s="1" t="b">
        <v>1</v>
      </c>
      <c r="J168" s="1">
        <v>0.1</v>
      </c>
      <c r="K168" s="1" t="b">
        <v>1</v>
      </c>
      <c r="L168" s="10">
        <v>0.1</v>
      </c>
      <c r="M168" s="71">
        <f>Πίνακας1[[#This Row],[ε2]] + Πίνακας1[[#This Row],[ε1]]</f>
        <v>0.2</v>
      </c>
      <c r="N168" s="1">
        <v>65.52</v>
      </c>
      <c r="O168" s="1">
        <v>62.07</v>
      </c>
      <c r="P168" s="1">
        <v>62.07</v>
      </c>
      <c r="Q168" s="1">
        <v>48.28</v>
      </c>
      <c r="R168" s="1">
        <v>62.07</v>
      </c>
      <c r="S168" s="1">
        <v>58.62</v>
      </c>
      <c r="T168" s="1">
        <v>62.07</v>
      </c>
      <c r="U168" s="1">
        <v>55.17</v>
      </c>
      <c r="V168" s="1">
        <v>62.07</v>
      </c>
      <c r="W168" s="1">
        <v>51.72</v>
      </c>
      <c r="X168" s="1">
        <v>62.07</v>
      </c>
      <c r="Y168" s="3">
        <v>58.62</v>
      </c>
      <c r="Z168" s="1">
        <v>17.239999999999998</v>
      </c>
      <c r="AA168" s="1">
        <v>27.59</v>
      </c>
      <c r="AB168" s="1">
        <v>17.239999999999998</v>
      </c>
      <c r="AC168" s="1">
        <v>51.72</v>
      </c>
      <c r="AD168" s="1">
        <v>10.34</v>
      </c>
      <c r="AE168" s="1">
        <v>24.14</v>
      </c>
      <c r="AF168" s="1">
        <v>20.69</v>
      </c>
      <c r="AG168" s="1">
        <v>24.14</v>
      </c>
      <c r="AH168" s="1">
        <v>27.59</v>
      </c>
      <c r="AI168" s="1">
        <v>27.59</v>
      </c>
      <c r="AJ168" s="1">
        <v>24.14</v>
      </c>
      <c r="AK168" s="3">
        <v>6.9</v>
      </c>
      <c r="AL168">
        <f t="shared" si="14"/>
        <v>59.195833333333347</v>
      </c>
      <c r="AM168">
        <f t="shared" si="15"/>
        <v>48.28</v>
      </c>
      <c r="AN168" s="4">
        <f t="shared" si="16"/>
        <v>65.52</v>
      </c>
      <c r="AO168">
        <f t="shared" si="17"/>
        <v>23.27666666666666</v>
      </c>
      <c r="AP168">
        <f t="shared" si="18"/>
        <v>6.9</v>
      </c>
      <c r="AQ168" s="168">
        <f t="shared" si="19"/>
        <v>51.72</v>
      </c>
      <c r="AR168" s="67">
        <f xml:space="preserve"> Πίνακας1[[#This Row],[Average Accuracy (Real Data)]] - Πίνακας1[[#This Row],[Average Accuracy (Synthetic Data)]]</f>
        <v>35.919166666666683</v>
      </c>
      <c r="AS168" s="68" t="str">
        <f t="shared" si="20"/>
        <v>LinearSVC (Synth)</v>
      </c>
    </row>
    <row r="169" spans="1:45" x14ac:dyDescent="0.25">
      <c r="A169" s="1">
        <v>583</v>
      </c>
      <c r="B169" s="1">
        <v>1</v>
      </c>
      <c r="C169" s="1">
        <v>5</v>
      </c>
      <c r="D169" s="1">
        <v>3</v>
      </c>
      <c r="E169" s="1">
        <v>1</v>
      </c>
      <c r="F169" s="1">
        <v>1</v>
      </c>
      <c r="G169" s="1" t="b">
        <v>1</v>
      </c>
      <c r="H169" s="1">
        <v>0.2</v>
      </c>
      <c r="I169" s="1" t="b">
        <v>1</v>
      </c>
      <c r="J169" s="1">
        <v>0.1</v>
      </c>
      <c r="K169" s="1" t="b">
        <v>1</v>
      </c>
      <c r="L169" s="10">
        <v>0.1</v>
      </c>
      <c r="M169" s="71">
        <f>Πίνακας1[[#This Row],[ε2]] + Πίνακας1[[#This Row],[ε1]]</f>
        <v>0.2</v>
      </c>
      <c r="N169" s="1">
        <v>65.52</v>
      </c>
      <c r="O169" s="1">
        <v>62.07</v>
      </c>
      <c r="P169" s="1">
        <v>62.07</v>
      </c>
      <c r="Q169" s="1">
        <v>48.28</v>
      </c>
      <c r="R169" s="1">
        <v>62.07</v>
      </c>
      <c r="S169" s="1">
        <v>58.62</v>
      </c>
      <c r="T169" s="1">
        <v>62.07</v>
      </c>
      <c r="U169" s="1">
        <v>55.17</v>
      </c>
      <c r="V169" s="1">
        <v>62.07</v>
      </c>
      <c r="W169" s="1">
        <v>51.72</v>
      </c>
      <c r="X169" s="1">
        <v>62.07</v>
      </c>
      <c r="Y169" s="3">
        <v>58.62</v>
      </c>
      <c r="Z169" s="1">
        <v>55.17</v>
      </c>
      <c r="AA169" s="1">
        <v>44.83</v>
      </c>
      <c r="AB169" s="1">
        <v>48.28</v>
      </c>
      <c r="AC169" s="1">
        <v>51.72</v>
      </c>
      <c r="AD169" s="1">
        <v>51.72</v>
      </c>
      <c r="AE169" s="1">
        <v>58.62</v>
      </c>
      <c r="AF169" s="1">
        <v>55.17</v>
      </c>
      <c r="AG169" s="1">
        <v>58.62</v>
      </c>
      <c r="AH169" s="1">
        <v>51.72</v>
      </c>
      <c r="AI169" s="1">
        <v>62.07</v>
      </c>
      <c r="AJ169" s="1">
        <v>55.17</v>
      </c>
      <c r="AK169" s="3">
        <v>58.62</v>
      </c>
      <c r="AL169">
        <f t="shared" si="14"/>
        <v>59.195833333333347</v>
      </c>
      <c r="AM169">
        <f t="shared" si="15"/>
        <v>48.28</v>
      </c>
      <c r="AN169" s="4">
        <f t="shared" si="16"/>
        <v>65.52</v>
      </c>
      <c r="AO169">
        <f t="shared" si="17"/>
        <v>54.30916666666667</v>
      </c>
      <c r="AP169">
        <f t="shared" si="18"/>
        <v>44.83</v>
      </c>
      <c r="AQ169" s="168">
        <f t="shared" si="19"/>
        <v>62.07</v>
      </c>
      <c r="AR169" s="67">
        <f xml:space="preserve"> Πίνακας1[[#This Row],[Average Accuracy (Real Data)]] - Πίνακας1[[#This Row],[Average Accuracy (Synthetic Data)]]</f>
        <v>4.8866666666666774</v>
      </c>
      <c r="AS169" s="68" t="str">
        <f t="shared" si="20"/>
        <v>GaussianNB (Synth)</v>
      </c>
    </row>
    <row r="170" spans="1:45" x14ac:dyDescent="0.25">
      <c r="A170" s="10">
        <v>592</v>
      </c>
      <c r="B170" s="1">
        <v>1</v>
      </c>
      <c r="C170" s="1">
        <v>5</v>
      </c>
      <c r="D170" s="1">
        <v>3</v>
      </c>
      <c r="E170" s="1">
        <v>1</v>
      </c>
      <c r="F170" s="1">
        <v>2</v>
      </c>
      <c r="G170" s="1" t="b">
        <v>1</v>
      </c>
      <c r="H170" s="1">
        <v>0.2</v>
      </c>
      <c r="I170" s="1" t="b">
        <v>1</v>
      </c>
      <c r="J170" s="1">
        <v>0.1</v>
      </c>
      <c r="K170" s="1" t="b">
        <v>1</v>
      </c>
      <c r="L170" s="10">
        <v>0.1</v>
      </c>
      <c r="M170" s="71">
        <f>Πίνακας1[[#This Row],[ε2]] + Πίνακας1[[#This Row],[ε1]]</f>
        <v>0.2</v>
      </c>
      <c r="N170" s="1">
        <v>65.52</v>
      </c>
      <c r="O170" s="1">
        <v>62.07</v>
      </c>
      <c r="P170" s="1">
        <v>62.07</v>
      </c>
      <c r="Q170" s="1">
        <v>48.28</v>
      </c>
      <c r="R170" s="1">
        <v>62.07</v>
      </c>
      <c r="S170" s="1">
        <v>58.62</v>
      </c>
      <c r="T170" s="1">
        <v>62.07</v>
      </c>
      <c r="U170" s="1">
        <v>55.17</v>
      </c>
      <c r="V170" s="1">
        <v>62.07</v>
      </c>
      <c r="W170" s="1">
        <v>51.72</v>
      </c>
      <c r="X170" s="1">
        <v>62.07</v>
      </c>
      <c r="Y170" s="3">
        <v>58.62</v>
      </c>
      <c r="Z170" s="1">
        <v>17.239999999999998</v>
      </c>
      <c r="AA170" s="1">
        <v>27.59</v>
      </c>
      <c r="AB170" s="1">
        <v>17.239999999999998</v>
      </c>
      <c r="AC170" s="1">
        <v>51.72</v>
      </c>
      <c r="AD170" s="1">
        <v>10.34</v>
      </c>
      <c r="AE170" s="1">
        <v>24.14</v>
      </c>
      <c r="AF170" s="1">
        <v>20.69</v>
      </c>
      <c r="AG170" s="1">
        <v>24.14</v>
      </c>
      <c r="AH170" s="1">
        <v>27.59</v>
      </c>
      <c r="AI170" s="1">
        <v>27.59</v>
      </c>
      <c r="AJ170" s="1">
        <v>24.14</v>
      </c>
      <c r="AK170" s="3">
        <v>6.9</v>
      </c>
      <c r="AL170">
        <f t="shared" si="14"/>
        <v>59.195833333333347</v>
      </c>
      <c r="AM170">
        <f t="shared" si="15"/>
        <v>48.28</v>
      </c>
      <c r="AN170" s="4">
        <f t="shared" si="16"/>
        <v>65.52</v>
      </c>
      <c r="AO170">
        <f t="shared" si="17"/>
        <v>23.27666666666666</v>
      </c>
      <c r="AP170">
        <f t="shared" si="18"/>
        <v>6.9</v>
      </c>
      <c r="AQ170" s="168">
        <f t="shared" si="19"/>
        <v>51.72</v>
      </c>
      <c r="AR170" s="67">
        <f xml:space="preserve"> Πίνακας1[[#This Row],[Average Accuracy (Real Data)]] - Πίνακας1[[#This Row],[Average Accuracy (Synthetic Data)]]</f>
        <v>35.919166666666683</v>
      </c>
      <c r="AS170" s="68" t="str">
        <f t="shared" si="20"/>
        <v>LinearSVC (Synth)</v>
      </c>
    </row>
    <row r="171" spans="1:45" x14ac:dyDescent="0.25">
      <c r="A171" s="1">
        <v>129</v>
      </c>
      <c r="B171" s="1">
        <v>1</v>
      </c>
      <c r="C171" s="1">
        <v>4</v>
      </c>
      <c r="D171" s="1">
        <v>4</v>
      </c>
      <c r="E171" s="1">
        <v>1</v>
      </c>
      <c r="F171" s="1">
        <v>1</v>
      </c>
      <c r="G171" s="1" t="b">
        <v>1</v>
      </c>
      <c r="H171" s="1">
        <v>0.1</v>
      </c>
      <c r="I171" s="1" t="b">
        <v>1</v>
      </c>
      <c r="J171" s="1">
        <v>0.1</v>
      </c>
      <c r="K171" s="1" t="b">
        <v>1</v>
      </c>
      <c r="L171" s="10">
        <v>0.1</v>
      </c>
      <c r="M171" s="3">
        <f>Πίνακας1[[#This Row],[ε2]] + Πίνακας1[[#This Row],[ε1]]</f>
        <v>0.2</v>
      </c>
      <c r="N171" s="1">
        <v>65.52</v>
      </c>
      <c r="O171" s="1">
        <v>62.07</v>
      </c>
      <c r="P171" s="1">
        <v>62.07</v>
      </c>
      <c r="Q171" s="1">
        <v>48.28</v>
      </c>
      <c r="R171" s="1">
        <v>62.07</v>
      </c>
      <c r="S171" s="1">
        <v>58.62</v>
      </c>
      <c r="T171" s="1">
        <v>62.07</v>
      </c>
      <c r="U171" s="1">
        <v>55.17</v>
      </c>
      <c r="V171" s="1">
        <v>62.07</v>
      </c>
      <c r="W171" s="1">
        <v>51.72</v>
      </c>
      <c r="X171" s="1">
        <v>62.07</v>
      </c>
      <c r="Y171" s="3">
        <v>58.62</v>
      </c>
      <c r="Z171" s="1">
        <v>65.52</v>
      </c>
      <c r="AA171" s="1">
        <v>31.03</v>
      </c>
      <c r="AB171" s="1">
        <v>48.28</v>
      </c>
      <c r="AC171" s="1">
        <v>3.45</v>
      </c>
      <c r="AD171" s="1">
        <v>62.07</v>
      </c>
      <c r="AE171" s="1">
        <v>55.17</v>
      </c>
      <c r="AF171" s="1">
        <v>51.72</v>
      </c>
      <c r="AG171" s="1">
        <v>41.38</v>
      </c>
      <c r="AH171" s="1">
        <v>65.52</v>
      </c>
      <c r="AI171" s="1">
        <v>55.17</v>
      </c>
      <c r="AJ171" s="1">
        <v>62.07</v>
      </c>
      <c r="AK171" s="3">
        <v>48.28</v>
      </c>
      <c r="AL171">
        <f t="shared" si="14"/>
        <v>59.195833333333347</v>
      </c>
      <c r="AM171">
        <f t="shared" si="15"/>
        <v>48.28</v>
      </c>
      <c r="AN171" s="4">
        <f t="shared" si="16"/>
        <v>65.52</v>
      </c>
      <c r="AO171">
        <f t="shared" si="17"/>
        <v>49.138333333333328</v>
      </c>
      <c r="AP171">
        <f t="shared" si="18"/>
        <v>3.45</v>
      </c>
      <c r="AQ171" s="9">
        <f t="shared" si="19"/>
        <v>65.52</v>
      </c>
      <c r="AR171" s="12">
        <f xml:space="preserve"> Πίνακας1[[#This Row],[Average Accuracy (Real Data)]] - Πίνακας1[[#This Row],[Average Accuracy (Synthetic Data)]]</f>
        <v>10.057500000000019</v>
      </c>
      <c r="AS171" s="168" t="str">
        <f t="shared" si="20"/>
        <v>XGBClassifier (Synth)</v>
      </c>
    </row>
    <row r="172" spans="1:45" x14ac:dyDescent="0.25">
      <c r="A172" s="1">
        <v>109</v>
      </c>
      <c r="B172" s="1">
        <v>1</v>
      </c>
      <c r="C172" s="1">
        <v>5</v>
      </c>
      <c r="D172" s="1">
        <v>3</v>
      </c>
      <c r="E172" s="1">
        <v>1</v>
      </c>
      <c r="F172" s="1">
        <v>2</v>
      </c>
      <c r="G172" s="1" t="b">
        <v>1</v>
      </c>
      <c r="H172" s="1">
        <v>0.5</v>
      </c>
      <c r="I172" s="1" t="b">
        <v>1</v>
      </c>
      <c r="J172" s="1">
        <v>0.5</v>
      </c>
      <c r="K172" s="1" t="b">
        <v>1</v>
      </c>
      <c r="L172" s="10">
        <v>0.5</v>
      </c>
      <c r="M172" s="3">
        <f>Πίνακας1[[#This Row],[ε2]] + Πίνακας1[[#This Row],[ε1]]</f>
        <v>1</v>
      </c>
      <c r="N172" s="1">
        <v>65.52</v>
      </c>
      <c r="O172" s="1">
        <v>62.07</v>
      </c>
      <c r="P172" s="1">
        <v>62.07</v>
      </c>
      <c r="Q172" s="1">
        <v>48.28</v>
      </c>
      <c r="R172" s="1">
        <v>62.07</v>
      </c>
      <c r="S172" s="1">
        <v>58.62</v>
      </c>
      <c r="T172" s="1">
        <v>62.07</v>
      </c>
      <c r="U172" s="1">
        <v>55.17</v>
      </c>
      <c r="V172" s="1">
        <v>62.07</v>
      </c>
      <c r="W172" s="1">
        <v>51.72</v>
      </c>
      <c r="X172" s="1">
        <v>62.07</v>
      </c>
      <c r="Y172" s="3">
        <v>58.62</v>
      </c>
      <c r="Z172" s="1">
        <v>55.17</v>
      </c>
      <c r="AA172" s="1">
        <v>55.17</v>
      </c>
      <c r="AB172" s="1">
        <v>58.62</v>
      </c>
      <c r="AC172" s="1">
        <v>37.93</v>
      </c>
      <c r="AD172" s="1">
        <v>58.62</v>
      </c>
      <c r="AE172" s="1">
        <v>58.62</v>
      </c>
      <c r="AF172" s="1">
        <v>41.38</v>
      </c>
      <c r="AG172" s="1">
        <v>44.83</v>
      </c>
      <c r="AH172" s="1">
        <v>44.83</v>
      </c>
      <c r="AI172" s="1">
        <v>62.07</v>
      </c>
      <c r="AJ172" s="1">
        <v>62.07</v>
      </c>
      <c r="AK172" s="3">
        <v>55.17</v>
      </c>
      <c r="AL172">
        <f t="shared" si="14"/>
        <v>59.195833333333347</v>
      </c>
      <c r="AM172">
        <f t="shared" si="15"/>
        <v>48.28</v>
      </c>
      <c r="AN172" s="4">
        <f t="shared" si="16"/>
        <v>65.52</v>
      </c>
      <c r="AO172">
        <f t="shared" si="17"/>
        <v>52.873333333333335</v>
      </c>
      <c r="AP172">
        <f t="shared" si="18"/>
        <v>37.93</v>
      </c>
      <c r="AQ172" s="9">
        <f t="shared" si="19"/>
        <v>62.07</v>
      </c>
      <c r="AR172" s="12">
        <f xml:space="preserve"> Πίνακας1[[#This Row],[Average Accuracy (Real Data)]] - Πίνακας1[[#This Row],[Average Accuracy (Synthetic Data)]]</f>
        <v>6.3225000000000122</v>
      </c>
      <c r="AS172" s="168" t="str">
        <f t="shared" si="20"/>
        <v>GaussianNB (Synth)</v>
      </c>
    </row>
    <row r="173" spans="1:45" x14ac:dyDescent="0.25">
      <c r="A173" s="1">
        <v>148</v>
      </c>
      <c r="B173" s="1">
        <v>1</v>
      </c>
      <c r="C173" s="1">
        <v>4</v>
      </c>
      <c r="D173" s="1">
        <v>4</v>
      </c>
      <c r="E173" s="1">
        <v>1</v>
      </c>
      <c r="F173" s="1">
        <v>2</v>
      </c>
      <c r="G173" s="1" t="b">
        <v>1</v>
      </c>
      <c r="H173" s="1">
        <v>0.01</v>
      </c>
      <c r="I173" s="1" t="b">
        <v>1</v>
      </c>
      <c r="J173" s="1">
        <v>0.01</v>
      </c>
      <c r="K173" s="1" t="b">
        <v>1</v>
      </c>
      <c r="L173" s="10">
        <v>0.01</v>
      </c>
      <c r="M173" s="3">
        <f>Πίνακας1[[#This Row],[ε2]] + Πίνακας1[[#This Row],[ε1]]</f>
        <v>0.02</v>
      </c>
      <c r="N173" s="1">
        <v>65.52</v>
      </c>
      <c r="O173" s="1">
        <v>62.07</v>
      </c>
      <c r="P173" s="1">
        <v>62.07</v>
      </c>
      <c r="Q173" s="1">
        <v>48.28</v>
      </c>
      <c r="R173" s="1">
        <v>62.07</v>
      </c>
      <c r="S173" s="1">
        <v>58.62</v>
      </c>
      <c r="T173" s="1">
        <v>62.07</v>
      </c>
      <c r="U173" s="1">
        <v>55.17</v>
      </c>
      <c r="V173" s="1">
        <v>62.07</v>
      </c>
      <c r="W173" s="1">
        <v>51.72</v>
      </c>
      <c r="X173" s="1">
        <v>62.07</v>
      </c>
      <c r="Y173" s="3">
        <v>58.62</v>
      </c>
      <c r="Z173" s="1">
        <v>13.79</v>
      </c>
      <c r="AA173" s="1">
        <v>13.79</v>
      </c>
      <c r="AB173" s="1">
        <v>17.239999999999998</v>
      </c>
      <c r="AC173" s="1">
        <v>10.34</v>
      </c>
      <c r="AD173" s="1">
        <v>13.79</v>
      </c>
      <c r="AE173" s="1">
        <v>13.79</v>
      </c>
      <c r="AF173" s="1">
        <v>6.9</v>
      </c>
      <c r="AG173" s="1">
        <v>13.79</v>
      </c>
      <c r="AH173" s="1">
        <v>27.59</v>
      </c>
      <c r="AI173" s="1">
        <v>17.239999999999998</v>
      </c>
      <c r="AJ173" s="1">
        <v>13.79</v>
      </c>
      <c r="AK173" s="3">
        <v>3.45</v>
      </c>
      <c r="AL173">
        <f t="shared" si="14"/>
        <v>59.195833333333347</v>
      </c>
      <c r="AM173">
        <f t="shared" si="15"/>
        <v>48.28</v>
      </c>
      <c r="AN173" s="4">
        <f t="shared" si="16"/>
        <v>65.52</v>
      </c>
      <c r="AO173">
        <f t="shared" si="17"/>
        <v>13.791666666666664</v>
      </c>
      <c r="AP173">
        <f t="shared" si="18"/>
        <v>3.45</v>
      </c>
      <c r="AQ173" s="9">
        <f t="shared" si="19"/>
        <v>27.59</v>
      </c>
      <c r="AR173" s="12">
        <f xml:space="preserve"> Πίνακας1[[#This Row],[Average Accuracy (Real Data)]] - Πίνακας1[[#This Row],[Average Accuracy (Synthetic Data)]]</f>
        <v>45.404166666666683</v>
      </c>
      <c r="AS173" s="168" t="str">
        <f t="shared" si="20"/>
        <v>GradientBoostingClassifier (Synth)</v>
      </c>
    </row>
    <row r="174" spans="1:45" x14ac:dyDescent="0.25">
      <c r="A174" s="10">
        <v>540</v>
      </c>
      <c r="B174" s="1">
        <v>2</v>
      </c>
      <c r="C174" s="1">
        <v>10</v>
      </c>
      <c r="D174" s="1">
        <v>3</v>
      </c>
      <c r="E174" s="1">
        <v>1</v>
      </c>
      <c r="F174" s="1">
        <v>1</v>
      </c>
      <c r="G174" s="1" t="b">
        <v>1</v>
      </c>
      <c r="H174" s="1">
        <v>0.2</v>
      </c>
      <c r="I174" s="1" t="b">
        <v>1</v>
      </c>
      <c r="J174" s="1">
        <v>0.1</v>
      </c>
      <c r="K174" s="1" t="b">
        <v>1</v>
      </c>
      <c r="L174" s="10">
        <v>0.1</v>
      </c>
      <c r="M174" s="71">
        <f>Πίνακας1[[#This Row],[ε2]] + Πίνακας1[[#This Row],[ε1]]</f>
        <v>0.2</v>
      </c>
      <c r="N174" s="1">
        <v>58.64</v>
      </c>
      <c r="O174" s="1">
        <v>48.44</v>
      </c>
      <c r="P174" s="1">
        <v>54.76</v>
      </c>
      <c r="Q174" s="1">
        <v>48.44</v>
      </c>
      <c r="R174" s="1">
        <v>58.88</v>
      </c>
      <c r="S174" s="1">
        <v>54.12</v>
      </c>
      <c r="T174" s="1">
        <v>65.319999999999993</v>
      </c>
      <c r="U174" s="1">
        <v>47.52</v>
      </c>
      <c r="V174" s="1">
        <v>60.32</v>
      </c>
      <c r="W174" s="1">
        <v>48.52</v>
      </c>
      <c r="X174" s="1">
        <v>48.52</v>
      </c>
      <c r="Y174" s="3">
        <v>52.76</v>
      </c>
      <c r="Z174" s="1">
        <v>47.08</v>
      </c>
      <c r="AA174" s="1">
        <v>35.04</v>
      </c>
      <c r="AB174" s="1">
        <v>45.12</v>
      </c>
      <c r="AC174" s="1">
        <v>47.12</v>
      </c>
      <c r="AD174" s="1">
        <v>46.4</v>
      </c>
      <c r="AE174" s="1">
        <v>45.68</v>
      </c>
      <c r="AF174" s="1">
        <v>46.52</v>
      </c>
      <c r="AG174" s="1">
        <v>46.92</v>
      </c>
      <c r="AH174" s="1">
        <v>47.68</v>
      </c>
      <c r="AI174" s="1">
        <v>47.32</v>
      </c>
      <c r="AJ174" s="1">
        <v>47.32</v>
      </c>
      <c r="AK174" s="3">
        <v>47.32</v>
      </c>
      <c r="AL174">
        <f t="shared" si="14"/>
        <v>53.853333333333332</v>
      </c>
      <c r="AM174">
        <f t="shared" si="15"/>
        <v>47.52</v>
      </c>
      <c r="AN174" s="4">
        <f t="shared" si="16"/>
        <v>65.319999999999993</v>
      </c>
      <c r="AO174">
        <f t="shared" si="17"/>
        <v>45.793333333333329</v>
      </c>
      <c r="AP174">
        <f t="shared" si="18"/>
        <v>35.04</v>
      </c>
      <c r="AQ174" s="168">
        <f t="shared" si="19"/>
        <v>47.68</v>
      </c>
      <c r="AR174" s="67">
        <f xml:space="preserve"> Πίνακας1[[#This Row],[Average Accuracy (Real Data)]] - Πίνακας1[[#This Row],[Average Accuracy (Synthetic Data)]]</f>
        <v>8.0600000000000023</v>
      </c>
      <c r="AS174" s="68" t="str">
        <f t="shared" si="20"/>
        <v>GradientBoostingClassifier (Synth)</v>
      </c>
    </row>
    <row r="175" spans="1:45" x14ac:dyDescent="0.25">
      <c r="A175" s="10">
        <v>608</v>
      </c>
      <c r="B175" s="1">
        <v>2</v>
      </c>
      <c r="C175" s="1">
        <v>10</v>
      </c>
      <c r="D175" s="1">
        <v>3</v>
      </c>
      <c r="E175" s="1">
        <v>1</v>
      </c>
      <c r="F175" s="1">
        <v>1</v>
      </c>
      <c r="G175" s="1" t="b">
        <v>1</v>
      </c>
      <c r="H175" s="1">
        <v>0.2</v>
      </c>
      <c r="I175" s="1" t="b">
        <v>1</v>
      </c>
      <c r="J175" s="1">
        <v>0.1</v>
      </c>
      <c r="K175" s="1" t="b">
        <v>1</v>
      </c>
      <c r="L175" s="10">
        <v>0.1</v>
      </c>
      <c r="M175" s="71">
        <f>Πίνακας1[[#This Row],[ε2]] + Πίνακας1[[#This Row],[ε1]]</f>
        <v>0.2</v>
      </c>
      <c r="N175" s="1">
        <v>58.64</v>
      </c>
      <c r="O175" s="1">
        <v>48.44</v>
      </c>
      <c r="P175" s="1">
        <v>54.76</v>
      </c>
      <c r="Q175" s="1">
        <v>48.44</v>
      </c>
      <c r="R175" s="1">
        <v>58.88</v>
      </c>
      <c r="S175" s="1">
        <v>54.12</v>
      </c>
      <c r="T175" s="1">
        <v>65.319999999999993</v>
      </c>
      <c r="U175" s="1">
        <v>47.52</v>
      </c>
      <c r="V175" s="1">
        <v>60.32</v>
      </c>
      <c r="W175" s="1">
        <v>48.52</v>
      </c>
      <c r="X175" s="1">
        <v>48.52</v>
      </c>
      <c r="Y175" s="3">
        <v>52.76</v>
      </c>
      <c r="Z175" s="1">
        <v>47.08</v>
      </c>
      <c r="AA175" s="1">
        <v>35.04</v>
      </c>
      <c r="AB175" s="1">
        <v>45.12</v>
      </c>
      <c r="AC175" s="1">
        <v>47.12</v>
      </c>
      <c r="AD175" s="1">
        <v>46.4</v>
      </c>
      <c r="AE175" s="1">
        <v>45.68</v>
      </c>
      <c r="AF175" s="1">
        <v>46.52</v>
      </c>
      <c r="AG175" s="1">
        <v>46.92</v>
      </c>
      <c r="AH175" s="1">
        <v>47.68</v>
      </c>
      <c r="AI175" s="1">
        <v>47.32</v>
      </c>
      <c r="AJ175" s="1">
        <v>47.32</v>
      </c>
      <c r="AK175" s="3">
        <v>47.32</v>
      </c>
      <c r="AL175">
        <f t="shared" si="14"/>
        <v>53.853333333333332</v>
      </c>
      <c r="AM175">
        <f t="shared" si="15"/>
        <v>47.52</v>
      </c>
      <c r="AN175" s="4">
        <f t="shared" si="16"/>
        <v>65.319999999999993</v>
      </c>
      <c r="AO175">
        <f t="shared" si="17"/>
        <v>45.793333333333329</v>
      </c>
      <c r="AP175">
        <f t="shared" si="18"/>
        <v>35.04</v>
      </c>
      <c r="AQ175" s="168">
        <f t="shared" si="19"/>
        <v>47.68</v>
      </c>
      <c r="AR175" s="67">
        <f xml:space="preserve"> Πίνακας1[[#This Row],[Average Accuracy (Real Data)]] - Πίνακας1[[#This Row],[Average Accuracy (Synthetic Data)]]</f>
        <v>8.0600000000000023</v>
      </c>
      <c r="AS175" s="68" t="str">
        <f t="shared" si="20"/>
        <v>GradientBoostingClassifier (Synth)</v>
      </c>
    </row>
    <row r="176" spans="1:45" x14ac:dyDescent="0.25">
      <c r="A176" s="10">
        <v>544</v>
      </c>
      <c r="B176" s="1">
        <v>2</v>
      </c>
      <c r="C176" s="1">
        <v>10</v>
      </c>
      <c r="D176" s="1">
        <v>3</v>
      </c>
      <c r="E176" s="1">
        <v>1</v>
      </c>
      <c r="F176" s="1">
        <v>2</v>
      </c>
      <c r="G176" s="1" t="b">
        <v>1</v>
      </c>
      <c r="H176" s="1">
        <v>0.2</v>
      </c>
      <c r="I176" s="1" t="b">
        <v>1</v>
      </c>
      <c r="J176" s="1">
        <v>0.1</v>
      </c>
      <c r="K176" s="1" t="b">
        <v>1</v>
      </c>
      <c r="L176" s="10">
        <v>0.1</v>
      </c>
      <c r="M176" s="71">
        <f>Πίνακας1[[#This Row],[ε2]] + Πίνακας1[[#This Row],[ε1]]</f>
        <v>0.2</v>
      </c>
      <c r="N176" s="1">
        <v>58.64</v>
      </c>
      <c r="O176" s="1">
        <v>48.44</v>
      </c>
      <c r="P176" s="1">
        <v>54.76</v>
      </c>
      <c r="Q176" s="1">
        <v>48.44</v>
      </c>
      <c r="R176" s="1">
        <v>58.88</v>
      </c>
      <c r="S176" s="1">
        <v>54.12</v>
      </c>
      <c r="T176" s="1">
        <v>65.319999999999993</v>
      </c>
      <c r="U176" s="1">
        <v>47.52</v>
      </c>
      <c r="V176" s="1">
        <v>60.32</v>
      </c>
      <c r="W176" s="1">
        <v>48.52</v>
      </c>
      <c r="X176" s="1">
        <v>48.52</v>
      </c>
      <c r="Y176" s="3">
        <v>52.76</v>
      </c>
      <c r="Z176" s="1">
        <v>48.52</v>
      </c>
      <c r="AA176" s="1">
        <v>23.8</v>
      </c>
      <c r="AB176" s="1">
        <v>40.76</v>
      </c>
      <c r="AC176" s="1">
        <v>44.64</v>
      </c>
      <c r="AD176" s="1">
        <v>46.8</v>
      </c>
      <c r="AE176" s="1">
        <v>40.56</v>
      </c>
      <c r="AF176" s="1">
        <v>48.24</v>
      </c>
      <c r="AG176" s="1">
        <v>45.56</v>
      </c>
      <c r="AH176" s="1">
        <v>48.2</v>
      </c>
      <c r="AI176" s="1">
        <v>46.28</v>
      </c>
      <c r="AJ176" s="1">
        <v>46.56</v>
      </c>
      <c r="AK176" s="3">
        <v>46.96</v>
      </c>
      <c r="AL176">
        <f t="shared" si="14"/>
        <v>53.853333333333332</v>
      </c>
      <c r="AM176">
        <f t="shared" si="15"/>
        <v>47.52</v>
      </c>
      <c r="AN176" s="4">
        <f t="shared" si="16"/>
        <v>65.319999999999993</v>
      </c>
      <c r="AO176">
        <f t="shared" si="17"/>
        <v>43.906666666666666</v>
      </c>
      <c r="AP176">
        <f t="shared" si="18"/>
        <v>23.8</v>
      </c>
      <c r="AQ176" s="168">
        <f t="shared" si="19"/>
        <v>48.52</v>
      </c>
      <c r="AR176" s="67">
        <f xml:space="preserve"> Πίνακας1[[#This Row],[Average Accuracy (Real Data)]] - Πίνακας1[[#This Row],[Average Accuracy (Synthetic Data)]]</f>
        <v>9.9466666666666654</v>
      </c>
      <c r="AS176" s="68" t="str">
        <f t="shared" si="20"/>
        <v>XGBClassifier (Synth)</v>
      </c>
    </row>
    <row r="177" spans="1:45" x14ac:dyDescent="0.25">
      <c r="A177" s="1">
        <v>256</v>
      </c>
      <c r="B177" s="1">
        <v>2</v>
      </c>
      <c r="C177" s="1">
        <v>10</v>
      </c>
      <c r="D177" s="1">
        <v>3</v>
      </c>
      <c r="E177" s="1">
        <v>1</v>
      </c>
      <c r="F177" s="1">
        <v>1</v>
      </c>
      <c r="G177" s="1" t="b">
        <v>1</v>
      </c>
      <c r="H177" s="1">
        <v>0.5</v>
      </c>
      <c r="I177" s="1" t="b">
        <v>1</v>
      </c>
      <c r="J177" s="1">
        <v>0.5</v>
      </c>
      <c r="K177" s="1" t="b">
        <v>1</v>
      </c>
      <c r="L177" s="10">
        <v>0.5</v>
      </c>
      <c r="M177" s="3">
        <f>Πίνακας1[[#This Row],[ε2]] + Πίνακας1[[#This Row],[ε1]]</f>
        <v>1</v>
      </c>
      <c r="N177" s="1">
        <v>58.64</v>
      </c>
      <c r="O177" s="1">
        <v>48.44</v>
      </c>
      <c r="P177" s="1">
        <v>54.76</v>
      </c>
      <c r="Q177" s="1">
        <v>48.44</v>
      </c>
      <c r="R177" s="1">
        <v>58.88</v>
      </c>
      <c r="S177" s="1">
        <v>54.12</v>
      </c>
      <c r="T177" s="1">
        <v>65.319999999999993</v>
      </c>
      <c r="U177" s="1">
        <v>47.52</v>
      </c>
      <c r="V177" s="1">
        <v>60.32</v>
      </c>
      <c r="W177" s="1">
        <v>48.52</v>
      </c>
      <c r="X177" s="1">
        <v>48.52</v>
      </c>
      <c r="Y177" s="3">
        <v>52.76</v>
      </c>
      <c r="Z177" s="1">
        <v>48.08</v>
      </c>
      <c r="AA177" s="1">
        <v>40.76</v>
      </c>
      <c r="AB177" s="1">
        <v>45.68</v>
      </c>
      <c r="AC177" s="1">
        <v>49.4</v>
      </c>
      <c r="AD177" s="1">
        <v>46.28</v>
      </c>
      <c r="AE177" s="1">
        <v>47.56</v>
      </c>
      <c r="AF177" s="1">
        <v>47.08</v>
      </c>
      <c r="AG177" s="1">
        <v>48.76</v>
      </c>
      <c r="AH177" s="1">
        <v>47.64</v>
      </c>
      <c r="AI177" s="1">
        <v>49.28</v>
      </c>
      <c r="AJ177" s="1">
        <v>49.32</v>
      </c>
      <c r="AK177" s="3">
        <v>47.36</v>
      </c>
      <c r="AL177">
        <f t="shared" si="14"/>
        <v>53.853333333333332</v>
      </c>
      <c r="AM177">
        <f t="shared" si="15"/>
        <v>47.52</v>
      </c>
      <c r="AN177" s="4">
        <f t="shared" si="16"/>
        <v>65.319999999999993</v>
      </c>
      <c r="AO177">
        <f t="shared" si="17"/>
        <v>47.266666666666673</v>
      </c>
      <c r="AP177">
        <f t="shared" si="18"/>
        <v>40.76</v>
      </c>
      <c r="AQ177" s="9">
        <f t="shared" si="19"/>
        <v>49.4</v>
      </c>
      <c r="AR177" s="12">
        <f xml:space="preserve"> Πίνακας1[[#This Row],[Average Accuracy (Real Data)]] - Πίνακας1[[#This Row],[Average Accuracy (Synthetic Data)]]</f>
        <v>6.5866666666666589</v>
      </c>
      <c r="AS177" s="168" t="str">
        <f t="shared" si="20"/>
        <v>LinearSVC (Synth)</v>
      </c>
    </row>
    <row r="178" spans="1:45" x14ac:dyDescent="0.25">
      <c r="A178" s="10">
        <v>612</v>
      </c>
      <c r="B178" s="1">
        <v>2</v>
      </c>
      <c r="C178" s="1">
        <v>10</v>
      </c>
      <c r="D178" s="1">
        <v>3</v>
      </c>
      <c r="E178" s="1">
        <v>1</v>
      </c>
      <c r="F178" s="1">
        <v>2</v>
      </c>
      <c r="G178" s="1" t="b">
        <v>1</v>
      </c>
      <c r="H178" s="1">
        <v>0.2</v>
      </c>
      <c r="I178" s="1" t="b">
        <v>1</v>
      </c>
      <c r="J178" s="1">
        <v>0.1</v>
      </c>
      <c r="K178" s="1" t="b">
        <v>1</v>
      </c>
      <c r="L178" s="10">
        <v>0.1</v>
      </c>
      <c r="M178" s="71">
        <f>Πίνακας1[[#This Row],[ε2]] + Πίνακας1[[#This Row],[ε1]]</f>
        <v>0.2</v>
      </c>
      <c r="N178" s="1">
        <v>58.64</v>
      </c>
      <c r="O178" s="1">
        <v>48.44</v>
      </c>
      <c r="P178" s="1">
        <v>54.76</v>
      </c>
      <c r="Q178" s="1">
        <v>48.44</v>
      </c>
      <c r="R178" s="1">
        <v>58.88</v>
      </c>
      <c r="S178" s="1">
        <v>54.12</v>
      </c>
      <c r="T178" s="1">
        <v>65.319999999999993</v>
      </c>
      <c r="U178" s="1">
        <v>47.52</v>
      </c>
      <c r="V178" s="1">
        <v>60.32</v>
      </c>
      <c r="W178" s="1">
        <v>48.52</v>
      </c>
      <c r="X178" s="1">
        <v>48.52</v>
      </c>
      <c r="Y178" s="3">
        <v>52.76</v>
      </c>
      <c r="Z178" s="1">
        <v>48.52</v>
      </c>
      <c r="AA178" s="1">
        <v>23.8</v>
      </c>
      <c r="AB178" s="1">
        <v>40.76</v>
      </c>
      <c r="AC178" s="1">
        <v>44.64</v>
      </c>
      <c r="AD178" s="1">
        <v>46.8</v>
      </c>
      <c r="AE178" s="1">
        <v>40.56</v>
      </c>
      <c r="AF178" s="1">
        <v>48.24</v>
      </c>
      <c r="AG178" s="1">
        <v>45.56</v>
      </c>
      <c r="AH178" s="1">
        <v>48.2</v>
      </c>
      <c r="AI178" s="1">
        <v>46.28</v>
      </c>
      <c r="AJ178" s="1">
        <v>46.56</v>
      </c>
      <c r="AK178" s="3">
        <v>46.96</v>
      </c>
      <c r="AL178">
        <f t="shared" si="14"/>
        <v>53.853333333333332</v>
      </c>
      <c r="AM178">
        <f t="shared" si="15"/>
        <v>47.52</v>
      </c>
      <c r="AN178" s="4">
        <f t="shared" si="16"/>
        <v>65.319999999999993</v>
      </c>
      <c r="AO178">
        <f t="shared" si="17"/>
        <v>43.906666666666666</v>
      </c>
      <c r="AP178">
        <f t="shared" si="18"/>
        <v>23.8</v>
      </c>
      <c r="AQ178" s="168">
        <f t="shared" si="19"/>
        <v>48.52</v>
      </c>
      <c r="AR178" s="67">
        <f xml:space="preserve"> Πίνακας1[[#This Row],[Average Accuracy (Real Data)]] - Πίνακας1[[#This Row],[Average Accuracy (Synthetic Data)]]</f>
        <v>9.9466666666666654</v>
      </c>
      <c r="AS178" s="68" t="str">
        <f t="shared" si="20"/>
        <v>XGBClassifier (Synth)</v>
      </c>
    </row>
    <row r="179" spans="1:45" x14ac:dyDescent="0.25">
      <c r="A179" s="1">
        <v>277</v>
      </c>
      <c r="B179" s="1">
        <v>2</v>
      </c>
      <c r="C179" s="1">
        <v>10</v>
      </c>
      <c r="D179" s="1">
        <v>3</v>
      </c>
      <c r="E179" s="1">
        <v>1</v>
      </c>
      <c r="F179" s="1">
        <v>2</v>
      </c>
      <c r="G179" s="1" t="b">
        <v>1</v>
      </c>
      <c r="H179" s="1">
        <v>0.5</v>
      </c>
      <c r="I179" s="1" t="b">
        <v>1</v>
      </c>
      <c r="J179" s="1">
        <v>0.5</v>
      </c>
      <c r="K179" s="1" t="b">
        <v>1</v>
      </c>
      <c r="L179" s="10">
        <v>0.5</v>
      </c>
      <c r="M179" s="3">
        <f>Πίνακας1[[#This Row],[ε2]] + Πίνακας1[[#This Row],[ε1]]</f>
        <v>1</v>
      </c>
      <c r="N179" s="1">
        <v>58.64</v>
      </c>
      <c r="O179" s="1">
        <v>48.44</v>
      </c>
      <c r="P179" s="1">
        <v>54.76</v>
      </c>
      <c r="Q179" s="1">
        <v>48.44</v>
      </c>
      <c r="R179" s="1">
        <v>58.88</v>
      </c>
      <c r="S179" s="1">
        <v>54.12</v>
      </c>
      <c r="T179" s="1">
        <v>65.319999999999993</v>
      </c>
      <c r="U179" s="1">
        <v>47.52</v>
      </c>
      <c r="V179" s="1">
        <v>60.32</v>
      </c>
      <c r="W179" s="1">
        <v>48.52</v>
      </c>
      <c r="X179" s="1">
        <v>48.52</v>
      </c>
      <c r="Y179" s="3">
        <v>52.76</v>
      </c>
      <c r="Z179" s="1">
        <v>52.36</v>
      </c>
      <c r="AA179" s="1">
        <v>31.88</v>
      </c>
      <c r="AB179" s="1">
        <v>46.32</v>
      </c>
      <c r="AC179" s="1">
        <v>39.92</v>
      </c>
      <c r="AD179" s="1">
        <v>50.12</v>
      </c>
      <c r="AE179" s="1">
        <v>47</v>
      </c>
      <c r="AF179" s="1">
        <v>50.84</v>
      </c>
      <c r="AG179" s="1">
        <v>48.52</v>
      </c>
      <c r="AH179" s="1">
        <v>52.4</v>
      </c>
      <c r="AI179" s="1">
        <v>49.44</v>
      </c>
      <c r="AJ179" s="1">
        <v>49</v>
      </c>
      <c r="AK179" s="3">
        <v>51.32</v>
      </c>
      <c r="AL179">
        <f t="shared" si="14"/>
        <v>53.853333333333332</v>
      </c>
      <c r="AM179">
        <f t="shared" si="15"/>
        <v>47.52</v>
      </c>
      <c r="AN179" s="4">
        <f t="shared" si="16"/>
        <v>65.319999999999993</v>
      </c>
      <c r="AO179">
        <f t="shared" si="17"/>
        <v>47.426666666666669</v>
      </c>
      <c r="AP179">
        <f t="shared" si="18"/>
        <v>31.88</v>
      </c>
      <c r="AQ179" s="9">
        <f t="shared" si="19"/>
        <v>52.4</v>
      </c>
      <c r="AR179" s="12">
        <f xml:space="preserve"> Πίνακας1[[#This Row],[Average Accuracy (Real Data)]] - Πίνακας1[[#This Row],[Average Accuracy (Synthetic Data)]]</f>
        <v>6.4266666666666623</v>
      </c>
      <c r="AS179" s="168" t="str">
        <f t="shared" si="20"/>
        <v>GradientBoostingClassifier (Synth)</v>
      </c>
    </row>
    <row r="180" spans="1:45" x14ac:dyDescent="0.25">
      <c r="A180" s="1">
        <v>295</v>
      </c>
      <c r="B180" s="1">
        <v>2</v>
      </c>
      <c r="C180" s="1">
        <v>4</v>
      </c>
      <c r="D180" s="1">
        <v>4</v>
      </c>
      <c r="E180" s="1">
        <v>1</v>
      </c>
      <c r="F180" s="1">
        <v>1</v>
      </c>
      <c r="G180" s="1" t="b">
        <v>1</v>
      </c>
      <c r="H180" s="1">
        <v>0.01</v>
      </c>
      <c r="I180" s="1" t="b">
        <v>1</v>
      </c>
      <c r="J180" s="1">
        <v>0.01</v>
      </c>
      <c r="K180" s="1" t="b">
        <v>1</v>
      </c>
      <c r="L180" s="10">
        <v>0.01</v>
      </c>
      <c r="M180" s="3">
        <f>Πίνακας1[[#This Row],[ε2]] + Πίνακας1[[#This Row],[ε1]]</f>
        <v>0.02</v>
      </c>
      <c r="N180" s="1">
        <v>58.64</v>
      </c>
      <c r="O180" s="1">
        <v>48.44</v>
      </c>
      <c r="P180" s="1">
        <v>54.76</v>
      </c>
      <c r="Q180" s="1">
        <v>48.44</v>
      </c>
      <c r="R180" s="1">
        <v>58.88</v>
      </c>
      <c r="S180" s="1">
        <v>54.12</v>
      </c>
      <c r="T180" s="1">
        <v>65.319999999999993</v>
      </c>
      <c r="U180" s="1">
        <v>47.52</v>
      </c>
      <c r="V180" s="1">
        <v>60.32</v>
      </c>
      <c r="W180" s="1">
        <v>48.52</v>
      </c>
      <c r="X180" s="1">
        <v>48.52</v>
      </c>
      <c r="Y180" s="3">
        <v>52.76</v>
      </c>
      <c r="Z180" s="1">
        <v>42.52</v>
      </c>
      <c r="AA180" s="1">
        <v>29.2</v>
      </c>
      <c r="AB180" s="1">
        <v>38.24</v>
      </c>
      <c r="AC180" s="1">
        <v>47.44</v>
      </c>
      <c r="AD180" s="1">
        <v>44.92</v>
      </c>
      <c r="AE180" s="1">
        <v>39.56</v>
      </c>
      <c r="AF180" s="1">
        <v>39.880000000000003</v>
      </c>
      <c r="AG180" s="1">
        <v>39.6</v>
      </c>
      <c r="AH180" s="1">
        <v>39.72</v>
      </c>
      <c r="AI180" s="1">
        <v>48.08</v>
      </c>
      <c r="AJ180" s="1">
        <v>49.96</v>
      </c>
      <c r="AK180" s="3">
        <v>47.12</v>
      </c>
      <c r="AL180">
        <f t="shared" si="14"/>
        <v>53.853333333333332</v>
      </c>
      <c r="AM180">
        <f t="shared" si="15"/>
        <v>47.52</v>
      </c>
      <c r="AN180" s="4">
        <f t="shared" si="16"/>
        <v>65.319999999999993</v>
      </c>
      <c r="AO180">
        <f t="shared" si="17"/>
        <v>42.186666666666667</v>
      </c>
      <c r="AP180">
        <f t="shared" si="18"/>
        <v>29.2</v>
      </c>
      <c r="AQ180" s="9">
        <f t="shared" si="19"/>
        <v>49.96</v>
      </c>
      <c r="AR180" s="12">
        <f xml:space="preserve"> Πίνακας1[[#This Row],[Average Accuracy (Real Data)]] - Πίνακας1[[#This Row],[Average Accuracy (Synthetic Data)]]</f>
        <v>11.666666666666664</v>
      </c>
      <c r="AS180" s="168" t="str">
        <f t="shared" si="20"/>
        <v>LinearDiscriminantAnalysis (Synth)</v>
      </c>
    </row>
    <row r="181" spans="1:45" x14ac:dyDescent="0.25">
      <c r="A181" s="1">
        <v>316</v>
      </c>
      <c r="B181" s="1">
        <v>2</v>
      </c>
      <c r="C181" s="1">
        <v>4</v>
      </c>
      <c r="D181" s="1">
        <v>4</v>
      </c>
      <c r="E181" s="1">
        <v>1</v>
      </c>
      <c r="F181" s="1">
        <v>2</v>
      </c>
      <c r="G181" s="1" t="b">
        <v>1</v>
      </c>
      <c r="H181" s="1">
        <v>0.01</v>
      </c>
      <c r="I181" s="1" t="b">
        <v>1</v>
      </c>
      <c r="J181" s="1">
        <v>0.01</v>
      </c>
      <c r="K181" s="1" t="b">
        <v>1</v>
      </c>
      <c r="L181" s="10">
        <v>0.01</v>
      </c>
      <c r="M181" s="3">
        <f>Πίνακας1[[#This Row],[ε2]] + Πίνακας1[[#This Row],[ε1]]</f>
        <v>0.02</v>
      </c>
      <c r="N181" s="1">
        <v>58.64</v>
      </c>
      <c r="O181" s="1">
        <v>48.44</v>
      </c>
      <c r="P181" s="1">
        <v>54.76</v>
      </c>
      <c r="Q181" s="1">
        <v>48.44</v>
      </c>
      <c r="R181" s="1">
        <v>58.88</v>
      </c>
      <c r="S181" s="1">
        <v>54.12</v>
      </c>
      <c r="T181" s="1">
        <v>65.319999999999993</v>
      </c>
      <c r="U181" s="1">
        <v>47.52</v>
      </c>
      <c r="V181" s="1">
        <v>60.32</v>
      </c>
      <c r="W181" s="1">
        <v>48.52</v>
      </c>
      <c r="X181" s="1">
        <v>48.52</v>
      </c>
      <c r="Y181" s="3">
        <v>52.76</v>
      </c>
      <c r="Z181" s="1">
        <v>16.36</v>
      </c>
      <c r="AA181" s="1">
        <v>12.6</v>
      </c>
      <c r="AB181" s="1">
        <v>21.48</v>
      </c>
      <c r="AC181" s="1">
        <v>42.84</v>
      </c>
      <c r="AD181" s="1">
        <v>18.84</v>
      </c>
      <c r="AE181" s="1">
        <v>19.559999999999999</v>
      </c>
      <c r="AF181" s="1">
        <v>15.88</v>
      </c>
      <c r="AG181" s="1">
        <v>18.8</v>
      </c>
      <c r="AH181" s="1">
        <v>13.8</v>
      </c>
      <c r="AI181" s="1">
        <v>26.8</v>
      </c>
      <c r="AJ181" s="1">
        <v>28.12</v>
      </c>
      <c r="AK181" s="3">
        <v>23</v>
      </c>
      <c r="AL181">
        <f t="shared" si="14"/>
        <v>53.853333333333332</v>
      </c>
      <c r="AM181">
        <f t="shared" si="15"/>
        <v>47.52</v>
      </c>
      <c r="AN181" s="4">
        <f t="shared" si="16"/>
        <v>65.319999999999993</v>
      </c>
      <c r="AO181">
        <f t="shared" si="17"/>
        <v>21.506666666666671</v>
      </c>
      <c r="AP181">
        <f t="shared" si="18"/>
        <v>12.6</v>
      </c>
      <c r="AQ181" s="9">
        <f t="shared" si="19"/>
        <v>42.84</v>
      </c>
      <c r="AR181" s="12">
        <f xml:space="preserve"> Πίνακας1[[#This Row],[Average Accuracy (Real Data)]] - Πίνακας1[[#This Row],[Average Accuracy (Synthetic Data)]]</f>
        <v>32.346666666666664</v>
      </c>
      <c r="AS181" s="168" t="str">
        <f t="shared" si="20"/>
        <v>LinearSVC (Synth)</v>
      </c>
    </row>
    <row r="182" spans="1:45" x14ac:dyDescent="0.25">
      <c r="A182" s="10">
        <v>566</v>
      </c>
      <c r="B182" s="1">
        <v>3</v>
      </c>
      <c r="C182" s="1">
        <v>2</v>
      </c>
      <c r="D182" s="1">
        <v>3</v>
      </c>
      <c r="E182" s="1">
        <v>1</v>
      </c>
      <c r="F182" s="1">
        <v>1</v>
      </c>
      <c r="G182" s="1" t="b">
        <v>1</v>
      </c>
      <c r="H182" s="1">
        <v>0.2</v>
      </c>
      <c r="I182" s="1" t="b">
        <v>1</v>
      </c>
      <c r="J182" s="1">
        <v>0.1</v>
      </c>
      <c r="K182" s="1" t="b">
        <v>1</v>
      </c>
      <c r="L182" s="10">
        <v>0.1</v>
      </c>
      <c r="M182" s="71">
        <f>Πίνακας1[[#This Row],[ε2]] + Πίνακας1[[#This Row],[ε1]]</f>
        <v>0.2</v>
      </c>
      <c r="N182" s="1">
        <v>85.58</v>
      </c>
      <c r="O182" s="1">
        <v>79.930000000000007</v>
      </c>
      <c r="P182" s="1">
        <v>82.27</v>
      </c>
      <c r="Q182" s="1">
        <v>80.900000000000006</v>
      </c>
      <c r="R182" s="1">
        <v>76.38</v>
      </c>
      <c r="S182" s="1">
        <v>82.92</v>
      </c>
      <c r="T182" s="1">
        <v>79.7</v>
      </c>
      <c r="U182" s="1">
        <v>85.2</v>
      </c>
      <c r="V182" s="1">
        <v>85.57</v>
      </c>
      <c r="W182" s="1">
        <v>79.540000000000006</v>
      </c>
      <c r="X182" s="1">
        <v>82.76</v>
      </c>
      <c r="Y182" s="3">
        <v>81.41</v>
      </c>
      <c r="Z182" s="1">
        <v>75.930000000000007</v>
      </c>
      <c r="AA182" s="1">
        <v>69.989999999999995</v>
      </c>
      <c r="AB182" s="1">
        <v>73.349999999999994</v>
      </c>
      <c r="AC182" s="1">
        <v>76.89</v>
      </c>
      <c r="AD182" s="1">
        <v>76.38</v>
      </c>
      <c r="AE182" s="1">
        <v>73.819999999999993</v>
      </c>
      <c r="AF182" s="1">
        <v>76.510000000000005</v>
      </c>
      <c r="AG182" s="1">
        <v>76.16</v>
      </c>
      <c r="AH182" s="1">
        <v>75.989999999999995</v>
      </c>
      <c r="AI182" s="1">
        <v>76.38</v>
      </c>
      <c r="AJ182" s="1">
        <v>76.25</v>
      </c>
      <c r="AK182" s="3">
        <v>72.430000000000007</v>
      </c>
      <c r="AL182">
        <f t="shared" si="14"/>
        <v>81.846666666666664</v>
      </c>
      <c r="AM182">
        <f t="shared" si="15"/>
        <v>76.38</v>
      </c>
      <c r="AN182" s="4">
        <f t="shared" si="16"/>
        <v>85.58</v>
      </c>
      <c r="AO182">
        <f t="shared" si="17"/>
        <v>75.006666666666661</v>
      </c>
      <c r="AP182">
        <f t="shared" si="18"/>
        <v>69.989999999999995</v>
      </c>
      <c r="AQ182" s="168">
        <f t="shared" si="19"/>
        <v>76.89</v>
      </c>
      <c r="AR182" s="67">
        <f xml:space="preserve"> Πίνακας1[[#This Row],[Average Accuracy (Real Data)]] - Πίνακας1[[#This Row],[Average Accuracy (Synthetic Data)]]</f>
        <v>6.8400000000000034</v>
      </c>
      <c r="AS182" s="68" t="str">
        <f t="shared" si="20"/>
        <v>LinearSVC (Synth)</v>
      </c>
    </row>
    <row r="183" spans="1:45" x14ac:dyDescent="0.25">
      <c r="A183" s="10">
        <v>638</v>
      </c>
      <c r="B183" s="1">
        <v>3</v>
      </c>
      <c r="C183" s="1">
        <v>2</v>
      </c>
      <c r="D183" s="1">
        <v>3</v>
      </c>
      <c r="E183" s="1">
        <v>1</v>
      </c>
      <c r="F183" s="1">
        <v>2</v>
      </c>
      <c r="G183" s="1" t="b">
        <v>1</v>
      </c>
      <c r="H183" s="1">
        <v>0.02</v>
      </c>
      <c r="I183" s="1" t="b">
        <v>1</v>
      </c>
      <c r="J183" s="1">
        <v>0.01</v>
      </c>
      <c r="K183" s="1" t="b">
        <v>1</v>
      </c>
      <c r="L183" s="10">
        <v>0.01</v>
      </c>
      <c r="M183" s="71">
        <f>Πίνακας1[[#This Row],[ε2]] + Πίνακας1[[#This Row],[ε1]]</f>
        <v>0.02</v>
      </c>
      <c r="N183" s="1">
        <v>85.58</v>
      </c>
      <c r="O183" s="1">
        <v>79.930000000000007</v>
      </c>
      <c r="P183" s="1">
        <v>82.27</v>
      </c>
      <c r="Q183" s="1">
        <v>80.900000000000006</v>
      </c>
      <c r="R183" s="1">
        <v>76.38</v>
      </c>
      <c r="S183" s="1">
        <v>82.92</v>
      </c>
      <c r="T183" s="1">
        <v>79.7</v>
      </c>
      <c r="U183" s="1">
        <v>85.2</v>
      </c>
      <c r="V183" s="1">
        <v>85.57</v>
      </c>
      <c r="W183" s="1">
        <v>79.540000000000006</v>
      </c>
      <c r="X183" s="1">
        <v>82.76</v>
      </c>
      <c r="Y183" s="3">
        <v>81.41</v>
      </c>
      <c r="Z183" s="1">
        <v>75.97</v>
      </c>
      <c r="AA183" s="1">
        <v>63.46</v>
      </c>
      <c r="AB183" s="1">
        <v>69.97</v>
      </c>
      <c r="AC183" s="1">
        <v>71.05</v>
      </c>
      <c r="AD183" s="1">
        <v>76.38</v>
      </c>
      <c r="AE183" s="1">
        <v>68.12</v>
      </c>
      <c r="AF183" s="1">
        <v>73.760000000000005</v>
      </c>
      <c r="AG183" s="1">
        <v>76.17</v>
      </c>
      <c r="AH183" s="1">
        <v>75.97</v>
      </c>
      <c r="AI183" s="1">
        <v>76.38</v>
      </c>
      <c r="AJ183" s="1">
        <v>76.37</v>
      </c>
      <c r="AK183" s="3">
        <v>76.44</v>
      </c>
      <c r="AL183">
        <f t="shared" si="14"/>
        <v>81.846666666666664</v>
      </c>
      <c r="AM183">
        <f t="shared" si="15"/>
        <v>76.38</v>
      </c>
      <c r="AN183" s="4">
        <f t="shared" si="16"/>
        <v>85.58</v>
      </c>
      <c r="AO183">
        <f t="shared" si="17"/>
        <v>73.336666666666659</v>
      </c>
      <c r="AP183">
        <f t="shared" si="18"/>
        <v>63.46</v>
      </c>
      <c r="AQ183" s="168">
        <f t="shared" si="19"/>
        <v>76.44</v>
      </c>
      <c r="AR183" s="67">
        <f xml:space="preserve"> Πίνακας1[[#This Row],[Average Accuracy (Real Data)]] - Πίνακας1[[#This Row],[Average Accuracy (Synthetic Data)]]</f>
        <v>8.5100000000000051</v>
      </c>
      <c r="AS183" s="68" t="str">
        <f t="shared" si="20"/>
        <v>QuadraticDiscriminantAnalysis (Synth)</v>
      </c>
    </row>
    <row r="184" spans="1:45" x14ac:dyDescent="0.25">
      <c r="A184" s="10">
        <v>634</v>
      </c>
      <c r="B184" s="1">
        <v>3</v>
      </c>
      <c r="C184" s="1">
        <v>2</v>
      </c>
      <c r="D184" s="1">
        <v>3</v>
      </c>
      <c r="E184" s="1">
        <v>1</v>
      </c>
      <c r="F184" s="1">
        <v>1</v>
      </c>
      <c r="G184" s="1" t="b">
        <v>1</v>
      </c>
      <c r="H184" s="1">
        <v>0.2</v>
      </c>
      <c r="I184" s="1" t="b">
        <v>1</v>
      </c>
      <c r="J184" s="1">
        <v>0.1</v>
      </c>
      <c r="K184" s="1" t="b">
        <v>1</v>
      </c>
      <c r="L184" s="10">
        <v>0.1</v>
      </c>
      <c r="M184" s="71">
        <f>Πίνακας1[[#This Row],[ε2]] + Πίνακας1[[#This Row],[ε1]]</f>
        <v>0.2</v>
      </c>
      <c r="N184" s="1">
        <v>85.58</v>
      </c>
      <c r="O184" s="1">
        <v>79.930000000000007</v>
      </c>
      <c r="P184" s="1">
        <v>82.27</v>
      </c>
      <c r="Q184" s="1">
        <v>80.900000000000006</v>
      </c>
      <c r="R184" s="1">
        <v>76.38</v>
      </c>
      <c r="S184" s="1">
        <v>82.92</v>
      </c>
      <c r="T184" s="1">
        <v>79.7</v>
      </c>
      <c r="U184" s="1">
        <v>85.2</v>
      </c>
      <c r="V184" s="1">
        <v>85.57</v>
      </c>
      <c r="W184" s="1">
        <v>79.540000000000006</v>
      </c>
      <c r="X184" s="1">
        <v>82.76</v>
      </c>
      <c r="Y184" s="3">
        <v>81.41</v>
      </c>
      <c r="Z184" s="1">
        <v>75.930000000000007</v>
      </c>
      <c r="AA184" s="1">
        <v>69.989999999999995</v>
      </c>
      <c r="AB184" s="1">
        <v>73.349999999999994</v>
      </c>
      <c r="AC184" s="1">
        <v>76.89</v>
      </c>
      <c r="AD184" s="1">
        <v>76.38</v>
      </c>
      <c r="AE184" s="1">
        <v>73.819999999999993</v>
      </c>
      <c r="AF184" s="1">
        <v>76.510000000000005</v>
      </c>
      <c r="AG184" s="1">
        <v>76.16</v>
      </c>
      <c r="AH184" s="1">
        <v>75.989999999999995</v>
      </c>
      <c r="AI184" s="1">
        <v>76.38</v>
      </c>
      <c r="AJ184" s="1">
        <v>76.25</v>
      </c>
      <c r="AK184" s="3">
        <v>72.430000000000007</v>
      </c>
      <c r="AL184">
        <f t="shared" si="14"/>
        <v>81.846666666666664</v>
      </c>
      <c r="AM184">
        <f t="shared" si="15"/>
        <v>76.38</v>
      </c>
      <c r="AN184" s="4">
        <f t="shared" si="16"/>
        <v>85.58</v>
      </c>
      <c r="AO184">
        <f t="shared" si="17"/>
        <v>75.006666666666661</v>
      </c>
      <c r="AP184">
        <f t="shared" si="18"/>
        <v>69.989999999999995</v>
      </c>
      <c r="AQ184" s="168">
        <f t="shared" si="19"/>
        <v>76.89</v>
      </c>
      <c r="AR184" s="67">
        <f xml:space="preserve"> Πίνακας1[[#This Row],[Average Accuracy (Real Data)]] - Πίνακας1[[#This Row],[Average Accuracy (Synthetic Data)]]</f>
        <v>6.8400000000000034</v>
      </c>
      <c r="AS184" s="68" t="str">
        <f t="shared" si="20"/>
        <v>LinearSVC (Synth)</v>
      </c>
    </row>
    <row r="185" spans="1:45" x14ac:dyDescent="0.25">
      <c r="A185" s="1">
        <v>443</v>
      </c>
      <c r="B185" s="1">
        <v>3</v>
      </c>
      <c r="C185" s="1">
        <v>2</v>
      </c>
      <c r="D185" s="1">
        <v>3</v>
      </c>
      <c r="E185" s="1">
        <v>1</v>
      </c>
      <c r="F185" s="1">
        <v>2</v>
      </c>
      <c r="G185" s="1" t="b">
        <v>1</v>
      </c>
      <c r="H185" s="1">
        <v>0.05</v>
      </c>
      <c r="I185" s="1" t="b">
        <v>1</v>
      </c>
      <c r="J185" s="1">
        <v>0.05</v>
      </c>
      <c r="K185" s="1" t="b">
        <v>1</v>
      </c>
      <c r="L185" s="10">
        <v>0.05</v>
      </c>
      <c r="M185" s="3">
        <f>Πίνακας1[[#This Row],[ε2]] + Πίνακας1[[#This Row],[ε1]]</f>
        <v>0.1</v>
      </c>
      <c r="N185" s="1">
        <v>85.58</v>
      </c>
      <c r="O185" s="1">
        <v>79.930000000000007</v>
      </c>
      <c r="P185" s="1">
        <v>82.27</v>
      </c>
      <c r="Q185" s="1">
        <v>80.900000000000006</v>
      </c>
      <c r="R185" s="1">
        <v>76.38</v>
      </c>
      <c r="S185" s="1">
        <v>82.92</v>
      </c>
      <c r="T185" s="1">
        <v>79.7</v>
      </c>
      <c r="U185" s="1">
        <v>85.2</v>
      </c>
      <c r="V185" s="1">
        <v>85.57</v>
      </c>
      <c r="W185" s="1">
        <v>79.540000000000006</v>
      </c>
      <c r="X185" s="1">
        <v>82.76</v>
      </c>
      <c r="Y185" s="3">
        <v>81.41</v>
      </c>
      <c r="Z185" s="1">
        <v>76.55</v>
      </c>
      <c r="AA185" s="1">
        <v>66.760000000000005</v>
      </c>
      <c r="AB185" s="1">
        <v>74.2</v>
      </c>
      <c r="AC185" s="1">
        <v>23.4</v>
      </c>
      <c r="AD185" s="1">
        <v>76.38</v>
      </c>
      <c r="AE185" s="1">
        <v>73.2</v>
      </c>
      <c r="AF185" s="1">
        <v>76.67</v>
      </c>
      <c r="AG185" s="1">
        <v>76.400000000000006</v>
      </c>
      <c r="AH185" s="1">
        <v>76.52</v>
      </c>
      <c r="AI185" s="1">
        <v>76.38</v>
      </c>
      <c r="AJ185" s="1">
        <v>76.38</v>
      </c>
      <c r="AK185" s="3">
        <v>75.98</v>
      </c>
      <c r="AL185">
        <f t="shared" si="14"/>
        <v>81.846666666666664</v>
      </c>
      <c r="AM185">
        <f t="shared" si="15"/>
        <v>76.38</v>
      </c>
      <c r="AN185" s="4">
        <f t="shared" si="16"/>
        <v>85.58</v>
      </c>
      <c r="AO185">
        <f t="shared" si="17"/>
        <v>70.734999999999999</v>
      </c>
      <c r="AP185">
        <f t="shared" si="18"/>
        <v>23.4</v>
      </c>
      <c r="AQ185" s="9">
        <f t="shared" si="19"/>
        <v>76.67</v>
      </c>
      <c r="AR185" s="12">
        <f xml:space="preserve"> Πίνακας1[[#This Row],[Average Accuracy (Real Data)]] - Πίνακας1[[#This Row],[Average Accuracy (Synthetic Data)]]</f>
        <v>11.111666666666665</v>
      </c>
      <c r="AS185" s="168" t="str">
        <f t="shared" si="20"/>
        <v>MLPClassifier (Synth)</v>
      </c>
    </row>
    <row r="186" spans="1:45" x14ac:dyDescent="0.25">
      <c r="A186" s="1">
        <v>424</v>
      </c>
      <c r="B186" s="1">
        <v>3</v>
      </c>
      <c r="C186" s="1">
        <v>2</v>
      </c>
      <c r="D186" s="1">
        <v>3</v>
      </c>
      <c r="E186" s="1">
        <v>1</v>
      </c>
      <c r="F186" s="1">
        <v>1</v>
      </c>
      <c r="G186" s="1" t="b">
        <v>1</v>
      </c>
      <c r="H186" s="1">
        <v>0.5</v>
      </c>
      <c r="I186" s="1" t="b">
        <v>1</v>
      </c>
      <c r="J186" s="1">
        <v>0.5</v>
      </c>
      <c r="K186" s="1" t="b">
        <v>1</v>
      </c>
      <c r="L186" s="10">
        <v>0.5</v>
      </c>
      <c r="M186" s="3">
        <f>Πίνακας1[[#This Row],[ε2]] + Πίνακας1[[#This Row],[ε1]]</f>
        <v>1</v>
      </c>
      <c r="N186" s="1">
        <v>85.58</v>
      </c>
      <c r="O186" s="1">
        <v>79.930000000000007</v>
      </c>
      <c r="P186" s="1">
        <v>82.27</v>
      </c>
      <c r="Q186" s="1">
        <v>80.900000000000006</v>
      </c>
      <c r="R186" s="1">
        <v>76.38</v>
      </c>
      <c r="S186" s="1">
        <v>82.92</v>
      </c>
      <c r="T186" s="1">
        <v>79.7</v>
      </c>
      <c r="U186" s="1">
        <v>85.2</v>
      </c>
      <c r="V186" s="1">
        <v>85.57</v>
      </c>
      <c r="W186" s="1">
        <v>79.540000000000006</v>
      </c>
      <c r="X186" s="1">
        <v>82.76</v>
      </c>
      <c r="Y186" s="3">
        <v>81.41</v>
      </c>
      <c r="Z186" s="1">
        <v>80.19</v>
      </c>
      <c r="AA186" s="1">
        <v>72.86</v>
      </c>
      <c r="AB186" s="1">
        <v>76.87</v>
      </c>
      <c r="AC186" s="1">
        <v>76.17</v>
      </c>
      <c r="AD186" s="1">
        <v>76.38</v>
      </c>
      <c r="AE186" s="1">
        <v>76.3</v>
      </c>
      <c r="AF186" s="1">
        <v>78.739999999999995</v>
      </c>
      <c r="AG186" s="1">
        <v>80.13</v>
      </c>
      <c r="AH186" s="1">
        <v>80.099999999999994</v>
      </c>
      <c r="AI186" s="1">
        <v>79.86</v>
      </c>
      <c r="AJ186" s="1">
        <v>78.56</v>
      </c>
      <c r="AK186" s="3">
        <v>79.930000000000007</v>
      </c>
      <c r="AL186">
        <f t="shared" si="14"/>
        <v>81.846666666666664</v>
      </c>
      <c r="AM186">
        <f t="shared" si="15"/>
        <v>76.38</v>
      </c>
      <c r="AN186" s="4">
        <f t="shared" si="16"/>
        <v>85.58</v>
      </c>
      <c r="AO186">
        <f t="shared" si="17"/>
        <v>78.007500000000007</v>
      </c>
      <c r="AP186">
        <f t="shared" si="18"/>
        <v>72.86</v>
      </c>
      <c r="AQ186" s="9">
        <f t="shared" si="19"/>
        <v>80.19</v>
      </c>
      <c r="AR186" s="12">
        <f xml:space="preserve"> Πίνακας1[[#This Row],[Average Accuracy (Real Data)]] - Πίνακας1[[#This Row],[Average Accuracy (Synthetic Data)]]</f>
        <v>3.8391666666666566</v>
      </c>
      <c r="AS186" s="168" t="str">
        <f t="shared" si="20"/>
        <v>XGBClassifier (Synth)</v>
      </c>
    </row>
    <row r="187" spans="1:45" x14ac:dyDescent="0.25">
      <c r="A187" s="1">
        <v>463</v>
      </c>
      <c r="B187" s="1">
        <v>3</v>
      </c>
      <c r="C187" s="1">
        <v>16</v>
      </c>
      <c r="D187" s="1">
        <v>4</v>
      </c>
      <c r="E187" s="1">
        <v>1</v>
      </c>
      <c r="F187" s="1">
        <v>1</v>
      </c>
      <c r="G187" s="1" t="b">
        <v>1</v>
      </c>
      <c r="H187" s="1">
        <v>0.01</v>
      </c>
      <c r="I187" s="1" t="b">
        <v>1</v>
      </c>
      <c r="J187" s="1">
        <v>0.01</v>
      </c>
      <c r="K187" s="1" t="b">
        <v>1</v>
      </c>
      <c r="L187" s="10">
        <v>0.01</v>
      </c>
      <c r="M187" s="3">
        <f>Πίνακας1[[#This Row],[ε2]] + Πίνακας1[[#This Row],[ε1]]</f>
        <v>0.02</v>
      </c>
      <c r="N187" s="1">
        <v>85.58</v>
      </c>
      <c r="O187" s="1">
        <v>79.930000000000007</v>
      </c>
      <c r="P187" s="1">
        <v>82.27</v>
      </c>
      <c r="Q187" s="1">
        <v>80.900000000000006</v>
      </c>
      <c r="R187" s="1">
        <v>76.38</v>
      </c>
      <c r="S187" s="1">
        <v>82.92</v>
      </c>
      <c r="T187" s="1">
        <v>79.7</v>
      </c>
      <c r="U187" s="1">
        <v>85.2</v>
      </c>
      <c r="V187" s="1">
        <v>85.57</v>
      </c>
      <c r="W187" s="1">
        <v>79.540000000000006</v>
      </c>
      <c r="X187" s="1">
        <v>82.76</v>
      </c>
      <c r="Y187" s="3">
        <v>81.41</v>
      </c>
      <c r="Z187" s="1">
        <v>79.260000000000005</v>
      </c>
      <c r="AA187" s="1">
        <v>73.260000000000005</v>
      </c>
      <c r="AB187" s="1">
        <v>73.739999999999995</v>
      </c>
      <c r="AC187" s="1">
        <v>75.41</v>
      </c>
      <c r="AD187" s="1">
        <v>76.38</v>
      </c>
      <c r="AE187" s="1">
        <v>77</v>
      </c>
      <c r="AF187" s="1">
        <v>76.62</v>
      </c>
      <c r="AG187" s="1">
        <v>78.66</v>
      </c>
      <c r="AH187" s="1">
        <v>79.150000000000006</v>
      </c>
      <c r="AI187" s="1">
        <v>76.89</v>
      </c>
      <c r="AJ187" s="1">
        <v>76.88</v>
      </c>
      <c r="AK187" s="3">
        <v>76.900000000000006</v>
      </c>
      <c r="AL187">
        <f t="shared" si="14"/>
        <v>81.846666666666664</v>
      </c>
      <c r="AM187">
        <f t="shared" si="15"/>
        <v>76.38</v>
      </c>
      <c r="AN187" s="4">
        <f t="shared" si="16"/>
        <v>85.58</v>
      </c>
      <c r="AO187">
        <f t="shared" si="17"/>
        <v>76.67916666666666</v>
      </c>
      <c r="AP187">
        <f t="shared" si="18"/>
        <v>73.260000000000005</v>
      </c>
      <c r="AQ187" s="9">
        <f t="shared" si="19"/>
        <v>79.260000000000005</v>
      </c>
      <c r="AR187" s="12">
        <f xml:space="preserve"> Πίνακας1[[#This Row],[Average Accuracy (Real Data)]] - Πίνακας1[[#This Row],[Average Accuracy (Synthetic Data)]]</f>
        <v>5.167500000000004</v>
      </c>
      <c r="AS187" s="168" t="str">
        <f t="shared" si="20"/>
        <v>XGBClassifier (Synth)</v>
      </c>
    </row>
    <row r="188" spans="1:45" x14ac:dyDescent="0.25">
      <c r="A188" s="1">
        <v>444</v>
      </c>
      <c r="B188" s="1">
        <v>3</v>
      </c>
      <c r="C188" s="1">
        <v>2</v>
      </c>
      <c r="D188" s="1">
        <v>3</v>
      </c>
      <c r="E188" s="1">
        <v>1</v>
      </c>
      <c r="F188" s="1">
        <v>2</v>
      </c>
      <c r="G188" s="1" t="b">
        <v>1</v>
      </c>
      <c r="H188" s="1">
        <v>0.1</v>
      </c>
      <c r="I188" s="1" t="b">
        <v>1</v>
      </c>
      <c r="J188" s="1">
        <v>0.1</v>
      </c>
      <c r="K188" s="1" t="b">
        <v>1</v>
      </c>
      <c r="L188" s="10">
        <v>0.1</v>
      </c>
      <c r="M188" s="3">
        <f>Πίνακας1[[#This Row],[ε2]] + Πίνακας1[[#This Row],[ε1]]</f>
        <v>0.2</v>
      </c>
      <c r="N188" s="1">
        <v>85.58</v>
      </c>
      <c r="O188" s="1">
        <v>79.930000000000007</v>
      </c>
      <c r="P188" s="1">
        <v>82.27</v>
      </c>
      <c r="Q188" s="1">
        <v>80.900000000000006</v>
      </c>
      <c r="R188" s="1">
        <v>76.38</v>
      </c>
      <c r="S188" s="1">
        <v>82.92</v>
      </c>
      <c r="T188" s="1">
        <v>79.7</v>
      </c>
      <c r="U188" s="1">
        <v>85.2</v>
      </c>
      <c r="V188" s="1">
        <v>85.57</v>
      </c>
      <c r="W188" s="1">
        <v>79.540000000000006</v>
      </c>
      <c r="X188" s="1">
        <v>82.76</v>
      </c>
      <c r="Y188" s="3">
        <v>81.41</v>
      </c>
      <c r="Z188" s="1">
        <v>77.72</v>
      </c>
      <c r="AA188" s="1">
        <v>65.569999999999993</v>
      </c>
      <c r="AB188" s="1">
        <v>73.040000000000006</v>
      </c>
      <c r="AC188" s="1">
        <v>75.73</v>
      </c>
      <c r="AD188" s="1">
        <v>76.38</v>
      </c>
      <c r="AE188" s="1">
        <v>72.290000000000006</v>
      </c>
      <c r="AF188" s="1">
        <v>76.37</v>
      </c>
      <c r="AG188" s="1">
        <v>75.86</v>
      </c>
      <c r="AH188" s="1">
        <v>77.87</v>
      </c>
      <c r="AI188" s="1">
        <v>76.900000000000006</v>
      </c>
      <c r="AJ188" s="1">
        <v>76.37</v>
      </c>
      <c r="AK188" s="3">
        <v>76.319999999999993</v>
      </c>
      <c r="AL188">
        <f t="shared" si="14"/>
        <v>81.846666666666664</v>
      </c>
      <c r="AM188">
        <f t="shared" si="15"/>
        <v>76.38</v>
      </c>
      <c r="AN188" s="4">
        <f t="shared" si="16"/>
        <v>85.58</v>
      </c>
      <c r="AO188">
        <f t="shared" si="17"/>
        <v>75.035000000000011</v>
      </c>
      <c r="AP188">
        <f t="shared" si="18"/>
        <v>65.569999999999993</v>
      </c>
      <c r="AQ188" s="9">
        <f t="shared" si="19"/>
        <v>77.87</v>
      </c>
      <c r="AR188" s="12">
        <f xml:space="preserve"> Πίνακας1[[#This Row],[Average Accuracy (Real Data)]] - Πίνακας1[[#This Row],[Average Accuracy (Synthetic Data)]]</f>
        <v>6.8116666666666532</v>
      </c>
      <c r="AS188" s="168" t="str">
        <f t="shared" si="20"/>
        <v>GradientBoostingClassifier (Synth)</v>
      </c>
    </row>
    <row r="189" spans="1:45" x14ac:dyDescent="0.25">
      <c r="A189" s="10">
        <v>520</v>
      </c>
      <c r="B189" s="1">
        <v>1</v>
      </c>
      <c r="C189" s="1">
        <v>4</v>
      </c>
      <c r="D189" s="1">
        <v>4</v>
      </c>
      <c r="E189" s="1">
        <v>1</v>
      </c>
      <c r="F189" s="1">
        <v>1</v>
      </c>
      <c r="G189" s="1" t="b">
        <v>1</v>
      </c>
      <c r="H189" s="1">
        <v>0.2</v>
      </c>
      <c r="I189" s="1" t="b">
        <v>1</v>
      </c>
      <c r="J189" s="1">
        <v>0.1</v>
      </c>
      <c r="K189" s="1" t="b">
        <v>1</v>
      </c>
      <c r="L189" s="10">
        <v>0.1</v>
      </c>
      <c r="M189" s="71">
        <f>Πίνακας1[[#This Row],[ε2]] + Πίνακας1[[#This Row],[ε1]]</f>
        <v>0.2</v>
      </c>
      <c r="N189" s="1">
        <v>65.52</v>
      </c>
      <c r="O189" s="1">
        <v>62.07</v>
      </c>
      <c r="P189" s="1">
        <v>62.07</v>
      </c>
      <c r="Q189" s="1">
        <v>48.28</v>
      </c>
      <c r="R189" s="1">
        <v>62.07</v>
      </c>
      <c r="S189" s="1">
        <v>58.62</v>
      </c>
      <c r="T189" s="1">
        <v>62.07</v>
      </c>
      <c r="U189" s="1">
        <v>55.17</v>
      </c>
      <c r="V189" s="1">
        <v>62.07</v>
      </c>
      <c r="W189" s="1">
        <v>51.72</v>
      </c>
      <c r="X189" s="1">
        <v>62.07</v>
      </c>
      <c r="Y189" s="3">
        <v>58.62</v>
      </c>
      <c r="Z189" s="1">
        <v>37.93</v>
      </c>
      <c r="AA189" s="1">
        <v>37.93</v>
      </c>
      <c r="AB189" s="1">
        <v>34.479999999999997</v>
      </c>
      <c r="AC189" s="1">
        <v>51.72</v>
      </c>
      <c r="AD189" s="1">
        <v>48.28</v>
      </c>
      <c r="AE189" s="1">
        <v>24.14</v>
      </c>
      <c r="AF189" s="1">
        <v>37.93</v>
      </c>
      <c r="AG189" s="1">
        <v>41.38</v>
      </c>
      <c r="AH189" s="1">
        <v>41.38</v>
      </c>
      <c r="AI189" s="1">
        <v>44.83</v>
      </c>
      <c r="AJ189" s="1">
        <v>41.38</v>
      </c>
      <c r="AK189" s="3">
        <v>34.479999999999997</v>
      </c>
      <c r="AL189">
        <f t="shared" si="14"/>
        <v>59.195833333333347</v>
      </c>
      <c r="AM189">
        <f t="shared" si="15"/>
        <v>48.28</v>
      </c>
      <c r="AN189" s="4">
        <f t="shared" si="16"/>
        <v>65.52</v>
      </c>
      <c r="AO189">
        <f t="shared" si="17"/>
        <v>39.655000000000001</v>
      </c>
      <c r="AP189">
        <f t="shared" si="18"/>
        <v>24.14</v>
      </c>
      <c r="AQ189" s="168">
        <f t="shared" si="19"/>
        <v>51.72</v>
      </c>
      <c r="AR189" s="67">
        <f xml:space="preserve"> Πίνακας1[[#This Row],[Average Accuracy (Real Data)]] - Πίνακας1[[#This Row],[Average Accuracy (Synthetic Data)]]</f>
        <v>19.540833333333346</v>
      </c>
      <c r="AS189" s="68" t="str">
        <f t="shared" si="20"/>
        <v>LinearSVC (Synth)</v>
      </c>
    </row>
    <row r="190" spans="1:45" x14ac:dyDescent="0.25">
      <c r="A190" s="10">
        <v>588</v>
      </c>
      <c r="B190" s="1">
        <v>1</v>
      </c>
      <c r="C190" s="1">
        <v>4</v>
      </c>
      <c r="D190" s="1">
        <v>4</v>
      </c>
      <c r="E190" s="1">
        <v>1</v>
      </c>
      <c r="F190" s="1">
        <v>1</v>
      </c>
      <c r="G190" s="1" t="b">
        <v>1</v>
      </c>
      <c r="H190" s="1">
        <v>0.2</v>
      </c>
      <c r="I190" s="1" t="b">
        <v>1</v>
      </c>
      <c r="J190" s="1">
        <v>0.1</v>
      </c>
      <c r="K190" s="1" t="b">
        <v>1</v>
      </c>
      <c r="L190" s="10">
        <v>0.1</v>
      </c>
      <c r="M190" s="71">
        <f>Πίνακας1[[#This Row],[ε2]] + Πίνακας1[[#This Row],[ε1]]</f>
        <v>0.2</v>
      </c>
      <c r="N190" s="1">
        <v>65.52</v>
      </c>
      <c r="O190" s="1">
        <v>62.07</v>
      </c>
      <c r="P190" s="1">
        <v>62.07</v>
      </c>
      <c r="Q190" s="1">
        <v>48.28</v>
      </c>
      <c r="R190" s="1">
        <v>62.07</v>
      </c>
      <c r="S190" s="1">
        <v>58.62</v>
      </c>
      <c r="T190" s="1">
        <v>62.07</v>
      </c>
      <c r="U190" s="1">
        <v>55.17</v>
      </c>
      <c r="V190" s="1">
        <v>62.07</v>
      </c>
      <c r="W190" s="1">
        <v>51.72</v>
      </c>
      <c r="X190" s="1">
        <v>62.07</v>
      </c>
      <c r="Y190" s="3">
        <v>58.62</v>
      </c>
      <c r="Z190" s="1">
        <v>37.93</v>
      </c>
      <c r="AA190" s="1">
        <v>37.93</v>
      </c>
      <c r="AB190" s="1">
        <v>34.479999999999997</v>
      </c>
      <c r="AC190" s="1">
        <v>51.72</v>
      </c>
      <c r="AD190" s="1">
        <v>48.28</v>
      </c>
      <c r="AE190" s="1">
        <v>24.14</v>
      </c>
      <c r="AF190" s="1">
        <v>37.93</v>
      </c>
      <c r="AG190" s="1">
        <v>41.38</v>
      </c>
      <c r="AH190" s="1">
        <v>41.38</v>
      </c>
      <c r="AI190" s="1">
        <v>44.83</v>
      </c>
      <c r="AJ190" s="1">
        <v>41.38</v>
      </c>
      <c r="AK190" s="3">
        <v>34.479999999999997</v>
      </c>
      <c r="AL190">
        <f t="shared" si="14"/>
        <v>59.195833333333347</v>
      </c>
      <c r="AM190">
        <f t="shared" si="15"/>
        <v>48.28</v>
      </c>
      <c r="AN190" s="4">
        <f t="shared" si="16"/>
        <v>65.52</v>
      </c>
      <c r="AO190">
        <f t="shared" si="17"/>
        <v>39.655000000000001</v>
      </c>
      <c r="AP190">
        <f t="shared" si="18"/>
        <v>24.14</v>
      </c>
      <c r="AQ190" s="168">
        <f t="shared" si="19"/>
        <v>51.72</v>
      </c>
      <c r="AR190" s="67">
        <f xml:space="preserve"> Πίνακας1[[#This Row],[Average Accuracy (Real Data)]] - Πίνακας1[[#This Row],[Average Accuracy (Synthetic Data)]]</f>
        <v>19.540833333333346</v>
      </c>
      <c r="AS190" s="68" t="str">
        <f t="shared" si="20"/>
        <v>LinearSVC (Synth)</v>
      </c>
    </row>
    <row r="191" spans="1:45" x14ac:dyDescent="0.25">
      <c r="A191" s="10">
        <v>526</v>
      </c>
      <c r="B191" s="1">
        <v>1</v>
      </c>
      <c r="C191" s="1">
        <v>4</v>
      </c>
      <c r="D191" s="1">
        <v>4</v>
      </c>
      <c r="E191" s="1">
        <v>1</v>
      </c>
      <c r="F191" s="1">
        <v>2</v>
      </c>
      <c r="G191" s="1" t="b">
        <v>1</v>
      </c>
      <c r="H191" s="1">
        <v>0.02</v>
      </c>
      <c r="I191" s="1" t="b">
        <v>1</v>
      </c>
      <c r="J191" s="1">
        <v>0.01</v>
      </c>
      <c r="K191" s="1" t="b">
        <v>1</v>
      </c>
      <c r="L191" s="10">
        <v>0.01</v>
      </c>
      <c r="M191" s="71">
        <f>Πίνακας1[[#This Row],[ε2]] + Πίνακας1[[#This Row],[ε1]]</f>
        <v>0.02</v>
      </c>
      <c r="N191" s="1">
        <v>65.52</v>
      </c>
      <c r="O191" s="1">
        <v>62.07</v>
      </c>
      <c r="P191" s="1">
        <v>62.07</v>
      </c>
      <c r="Q191" s="1">
        <v>48.28</v>
      </c>
      <c r="R191" s="1">
        <v>62.07</v>
      </c>
      <c r="S191" s="1">
        <v>58.62</v>
      </c>
      <c r="T191" s="1">
        <v>62.07</v>
      </c>
      <c r="U191" s="1">
        <v>55.17</v>
      </c>
      <c r="V191" s="1">
        <v>62.07</v>
      </c>
      <c r="W191" s="1">
        <v>51.72</v>
      </c>
      <c r="X191" s="1">
        <v>62.07</v>
      </c>
      <c r="Y191" s="3">
        <v>58.62</v>
      </c>
      <c r="Z191" s="1">
        <v>13.79</v>
      </c>
      <c r="AA191" s="1">
        <v>17.239999999999998</v>
      </c>
      <c r="AB191" s="1">
        <v>20.69</v>
      </c>
      <c r="AC191" s="1">
        <v>24.14</v>
      </c>
      <c r="AD191" s="1">
        <v>3.45</v>
      </c>
      <c r="AE191" s="1">
        <v>3.45</v>
      </c>
      <c r="AF191" s="1">
        <v>3.45</v>
      </c>
      <c r="AG191" s="1">
        <v>27.59</v>
      </c>
      <c r="AH191" s="1">
        <v>20.69</v>
      </c>
      <c r="AI191" s="1">
        <v>10.34</v>
      </c>
      <c r="AJ191" s="1">
        <v>10.34</v>
      </c>
      <c r="AK191" s="3">
        <v>13.79</v>
      </c>
      <c r="AL191">
        <f t="shared" si="14"/>
        <v>59.195833333333347</v>
      </c>
      <c r="AM191">
        <f t="shared" si="15"/>
        <v>48.28</v>
      </c>
      <c r="AN191" s="4">
        <f t="shared" si="16"/>
        <v>65.52</v>
      </c>
      <c r="AO191">
        <f t="shared" si="17"/>
        <v>14.08</v>
      </c>
      <c r="AP191">
        <f t="shared" si="18"/>
        <v>3.45</v>
      </c>
      <c r="AQ191" s="168">
        <f t="shared" si="19"/>
        <v>27.59</v>
      </c>
      <c r="AR191" s="67">
        <f xml:space="preserve"> Πίνακας1[[#This Row],[Average Accuracy (Real Data)]] - Πίνακας1[[#This Row],[Average Accuracy (Synthetic Data)]]</f>
        <v>45.115833333333349</v>
      </c>
      <c r="AS191" s="68" t="str">
        <f t="shared" si="20"/>
        <v>AdaBoostClassifier (Synth)</v>
      </c>
    </row>
    <row r="192" spans="1:45" x14ac:dyDescent="0.25">
      <c r="A192" s="10">
        <v>546</v>
      </c>
      <c r="B192" s="1">
        <v>2</v>
      </c>
      <c r="C192" s="1">
        <v>4</v>
      </c>
      <c r="D192" s="1">
        <v>4</v>
      </c>
      <c r="E192" s="1">
        <v>1</v>
      </c>
      <c r="F192" s="1">
        <v>1</v>
      </c>
      <c r="G192" s="1" t="b">
        <v>1</v>
      </c>
      <c r="H192" s="1">
        <v>0.02</v>
      </c>
      <c r="I192" s="1" t="b">
        <v>1</v>
      </c>
      <c r="J192" s="1">
        <v>0.01</v>
      </c>
      <c r="K192" s="1" t="b">
        <v>1</v>
      </c>
      <c r="L192" s="10">
        <v>0.01</v>
      </c>
      <c r="M192" s="71">
        <f>Πίνακας1[[#This Row],[ε2]] + Πίνακας1[[#This Row],[ε1]]</f>
        <v>0.02</v>
      </c>
      <c r="N192" s="1">
        <v>58.64</v>
      </c>
      <c r="O192" s="1">
        <v>48.44</v>
      </c>
      <c r="P192" s="1">
        <v>54.76</v>
      </c>
      <c r="Q192" s="1">
        <v>48.44</v>
      </c>
      <c r="R192" s="1">
        <v>58.88</v>
      </c>
      <c r="S192" s="1">
        <v>54.12</v>
      </c>
      <c r="T192" s="1">
        <v>65.319999999999993</v>
      </c>
      <c r="U192" s="1">
        <v>47.52</v>
      </c>
      <c r="V192" s="1">
        <v>60.32</v>
      </c>
      <c r="W192" s="1">
        <v>48.52</v>
      </c>
      <c r="X192" s="1">
        <v>48.52</v>
      </c>
      <c r="Y192" s="3">
        <v>52.76</v>
      </c>
      <c r="Z192" s="1">
        <v>46.08</v>
      </c>
      <c r="AA192" s="1">
        <v>32.119999999999997</v>
      </c>
      <c r="AB192" s="1">
        <v>43.12</v>
      </c>
      <c r="AC192" s="1">
        <v>46.96</v>
      </c>
      <c r="AD192" s="1">
        <v>46.16</v>
      </c>
      <c r="AE192" s="1">
        <v>43.84</v>
      </c>
      <c r="AF192" s="1">
        <v>43.4</v>
      </c>
      <c r="AG192" s="1">
        <v>43</v>
      </c>
      <c r="AH192" s="1">
        <v>43.52</v>
      </c>
      <c r="AI192" s="1">
        <v>46.92</v>
      </c>
      <c r="AJ192" s="1">
        <v>46.88</v>
      </c>
      <c r="AK192" s="3">
        <v>46.76</v>
      </c>
      <c r="AL192">
        <f t="shared" si="14"/>
        <v>53.853333333333332</v>
      </c>
      <c r="AM192">
        <f t="shared" si="15"/>
        <v>47.52</v>
      </c>
      <c r="AN192" s="4">
        <f t="shared" si="16"/>
        <v>65.319999999999993</v>
      </c>
      <c r="AO192">
        <f t="shared" si="17"/>
        <v>44.063333333333333</v>
      </c>
      <c r="AP192">
        <f t="shared" si="18"/>
        <v>32.119999999999997</v>
      </c>
      <c r="AQ192" s="168">
        <f t="shared" si="19"/>
        <v>46.96</v>
      </c>
      <c r="AR192" s="67">
        <f xml:space="preserve"> Πίνακας1[[#This Row],[Average Accuracy (Real Data)]] - Πίνακας1[[#This Row],[Average Accuracy (Synthetic Data)]]</f>
        <v>9.7899999999999991</v>
      </c>
      <c r="AS192" s="68" t="str">
        <f t="shared" si="20"/>
        <v>LinearSVC (Synth)</v>
      </c>
    </row>
    <row r="193" spans="1:45" x14ac:dyDescent="0.25">
      <c r="A193" s="1">
        <v>549</v>
      </c>
      <c r="B193" s="1">
        <v>2</v>
      </c>
      <c r="C193" s="1">
        <v>4</v>
      </c>
      <c r="D193" s="1">
        <v>4</v>
      </c>
      <c r="E193" s="1">
        <v>1</v>
      </c>
      <c r="F193" s="1">
        <v>2</v>
      </c>
      <c r="G193" s="1" t="b">
        <v>1</v>
      </c>
      <c r="H193" s="1">
        <v>0.02</v>
      </c>
      <c r="I193" s="1" t="b">
        <v>1</v>
      </c>
      <c r="J193" s="1">
        <v>0.01</v>
      </c>
      <c r="K193" s="1" t="b">
        <v>1</v>
      </c>
      <c r="L193" s="10">
        <v>0.01</v>
      </c>
      <c r="M193" s="71">
        <f>Πίνακας1[[#This Row],[ε2]] + Πίνακας1[[#This Row],[ε1]]</f>
        <v>0.02</v>
      </c>
      <c r="N193" s="1">
        <v>58.64</v>
      </c>
      <c r="O193" s="1">
        <v>48.44</v>
      </c>
      <c r="P193" s="1">
        <v>54.76</v>
      </c>
      <c r="Q193" s="1">
        <v>48.44</v>
      </c>
      <c r="R193" s="1">
        <v>58.88</v>
      </c>
      <c r="S193" s="1">
        <v>54.12</v>
      </c>
      <c r="T193" s="1">
        <v>65.319999999999993</v>
      </c>
      <c r="U193" s="1">
        <v>47.52</v>
      </c>
      <c r="V193" s="1">
        <v>60.32</v>
      </c>
      <c r="W193" s="1">
        <v>48.52</v>
      </c>
      <c r="X193" s="1">
        <v>48.52</v>
      </c>
      <c r="Y193" s="3">
        <v>52.76</v>
      </c>
      <c r="Z193" s="1">
        <v>31.08</v>
      </c>
      <c r="AA193" s="1">
        <v>16.64</v>
      </c>
      <c r="AB193" s="1">
        <v>26.96</v>
      </c>
      <c r="AC193" s="1">
        <v>34.04</v>
      </c>
      <c r="AD193" s="1">
        <v>32.72</v>
      </c>
      <c r="AE193" s="1">
        <v>27.32</v>
      </c>
      <c r="AF193" s="1">
        <v>27.84</v>
      </c>
      <c r="AG193" s="1">
        <v>34.159999999999997</v>
      </c>
      <c r="AH193" s="1">
        <v>27.16</v>
      </c>
      <c r="AI193" s="1">
        <v>42.52</v>
      </c>
      <c r="AJ193" s="1">
        <v>43.6</v>
      </c>
      <c r="AK193" s="3">
        <v>36.799999999999997</v>
      </c>
      <c r="AL193">
        <f t="shared" si="14"/>
        <v>53.853333333333332</v>
      </c>
      <c r="AM193">
        <f t="shared" si="15"/>
        <v>47.52</v>
      </c>
      <c r="AN193" s="4">
        <f t="shared" si="16"/>
        <v>65.319999999999993</v>
      </c>
      <c r="AO193">
        <f t="shared" si="17"/>
        <v>31.736666666666668</v>
      </c>
      <c r="AP193">
        <f t="shared" si="18"/>
        <v>16.64</v>
      </c>
      <c r="AQ193" s="168">
        <f t="shared" si="19"/>
        <v>43.6</v>
      </c>
      <c r="AR193" s="67">
        <f xml:space="preserve"> Πίνακας1[[#This Row],[Average Accuracy (Real Data)]] - Πίνακας1[[#This Row],[Average Accuracy (Synthetic Data)]]</f>
        <v>22.116666666666664</v>
      </c>
      <c r="AS193" s="68" t="str">
        <f t="shared" si="20"/>
        <v>LinearDiscriminantAnalysis (Synth)</v>
      </c>
    </row>
    <row r="194" spans="1:45" x14ac:dyDescent="0.25">
      <c r="A194" s="10">
        <v>568</v>
      </c>
      <c r="B194" s="1">
        <v>3</v>
      </c>
      <c r="C194" s="1">
        <v>9</v>
      </c>
      <c r="D194" s="1">
        <v>4</v>
      </c>
      <c r="E194" s="1">
        <v>1</v>
      </c>
      <c r="F194" s="1">
        <v>1</v>
      </c>
      <c r="G194" s="1" t="b">
        <v>1</v>
      </c>
      <c r="H194" s="1">
        <v>0.02</v>
      </c>
      <c r="I194" s="1" t="b">
        <v>1</v>
      </c>
      <c r="J194" s="1">
        <v>0.01</v>
      </c>
      <c r="K194" s="1" t="b">
        <v>1</v>
      </c>
      <c r="L194" s="10">
        <v>0.01</v>
      </c>
      <c r="M194" s="71">
        <f>Πίνακας1[[#This Row],[ε2]] + Πίνακας1[[#This Row],[ε1]]</f>
        <v>0.02</v>
      </c>
      <c r="N194" s="1">
        <v>85.58</v>
      </c>
      <c r="O194" s="1">
        <v>79.930000000000007</v>
      </c>
      <c r="P194" s="1">
        <v>82.27</v>
      </c>
      <c r="Q194" s="1">
        <v>80.900000000000006</v>
      </c>
      <c r="R194" s="1">
        <v>76.38</v>
      </c>
      <c r="S194" s="1">
        <v>82.92</v>
      </c>
      <c r="T194" s="1">
        <v>79.7</v>
      </c>
      <c r="U194" s="1">
        <v>85.2</v>
      </c>
      <c r="V194" s="1">
        <v>85.57</v>
      </c>
      <c r="W194" s="1">
        <v>79.540000000000006</v>
      </c>
      <c r="X194" s="1">
        <v>82.76</v>
      </c>
      <c r="Y194" s="3">
        <v>81.41</v>
      </c>
      <c r="Z194" s="1">
        <v>75</v>
      </c>
      <c r="AA194" s="1">
        <v>60.68</v>
      </c>
      <c r="AB194" s="1">
        <v>69.900000000000006</v>
      </c>
      <c r="AC194" s="1">
        <v>76.97</v>
      </c>
      <c r="AD194" s="1">
        <v>76.38</v>
      </c>
      <c r="AE194" s="1">
        <v>68.22</v>
      </c>
      <c r="AF194" s="1">
        <v>29.33</v>
      </c>
      <c r="AG194" s="1">
        <v>74.53</v>
      </c>
      <c r="AH194" s="1">
        <v>74.98</v>
      </c>
      <c r="AI194" s="1">
        <v>76.900000000000006</v>
      </c>
      <c r="AJ194" s="1">
        <v>76.38</v>
      </c>
      <c r="AK194" s="3">
        <v>76.3</v>
      </c>
      <c r="AL194">
        <f t="shared" ref="AL194:AL257" si="21" xml:space="preserve"> AVERAGE(N194:Y194)</f>
        <v>81.846666666666664</v>
      </c>
      <c r="AM194">
        <f t="shared" ref="AM194:AM257" si="22" xml:space="preserve"> MIN(N194:Y194)</f>
        <v>76.38</v>
      </c>
      <c r="AN194" s="4">
        <f t="shared" ref="AN194:AN257" si="23" xml:space="preserve"> MAX(N194:Y194)</f>
        <v>85.58</v>
      </c>
      <c r="AO194">
        <f t="shared" ref="AO194:AO257" si="24" xml:space="preserve"> AVERAGE(Z194:AK194)</f>
        <v>69.630833333333328</v>
      </c>
      <c r="AP194">
        <f t="shared" ref="AP194:AP257" si="25" xml:space="preserve"> MIN(Z194:AK194)</f>
        <v>29.33</v>
      </c>
      <c r="AQ194" s="168">
        <f t="shared" ref="AQ194:AQ257" si="26" xml:space="preserve"> MAX(Z194:AK194)</f>
        <v>76.97</v>
      </c>
      <c r="AR194" s="67">
        <f xml:space="preserve"> Πίνακας1[[#This Row],[Average Accuracy (Real Data)]] - Πίνακας1[[#This Row],[Average Accuracy (Synthetic Data)]]</f>
        <v>12.215833333333336</v>
      </c>
      <c r="AS194" s="68" t="str">
        <f t="shared" ref="AS194:AS257" si="27">INDEX($Z$1:$AK$1,0,MATCH(AQ194,Z194:AK194,0))</f>
        <v>LinearSVC (Synth)</v>
      </c>
    </row>
    <row r="195" spans="1:45" x14ac:dyDescent="0.25">
      <c r="A195" s="1">
        <v>571</v>
      </c>
      <c r="B195" s="1">
        <v>3</v>
      </c>
      <c r="C195" s="1">
        <v>2</v>
      </c>
      <c r="D195" s="1">
        <v>3</v>
      </c>
      <c r="E195" s="1">
        <v>1</v>
      </c>
      <c r="F195" s="1">
        <v>2</v>
      </c>
      <c r="G195" s="1" t="b">
        <v>1</v>
      </c>
      <c r="H195" s="1">
        <v>0.2</v>
      </c>
      <c r="I195" s="1" t="b">
        <v>1</v>
      </c>
      <c r="J195" s="1">
        <v>0.1</v>
      </c>
      <c r="K195" s="1" t="b">
        <v>1</v>
      </c>
      <c r="L195" s="10">
        <v>0.1</v>
      </c>
      <c r="M195" s="71">
        <f>Πίνακας1[[#This Row],[ε2]] + Πίνακας1[[#This Row],[ε1]]</f>
        <v>0.2</v>
      </c>
      <c r="N195" s="1">
        <v>85.58</v>
      </c>
      <c r="O195" s="1">
        <v>79.930000000000007</v>
      </c>
      <c r="P195" s="1">
        <v>82.27</v>
      </c>
      <c r="Q195" s="1">
        <v>80.900000000000006</v>
      </c>
      <c r="R195" s="1">
        <v>76.38</v>
      </c>
      <c r="S195" s="1">
        <v>82.92</v>
      </c>
      <c r="T195" s="1">
        <v>79.7</v>
      </c>
      <c r="U195" s="1">
        <v>85.2</v>
      </c>
      <c r="V195" s="1">
        <v>85.57</v>
      </c>
      <c r="W195" s="1">
        <v>79.540000000000006</v>
      </c>
      <c r="X195" s="1">
        <v>82.76</v>
      </c>
      <c r="Y195" s="3">
        <v>81.41</v>
      </c>
      <c r="Z195" s="1">
        <v>78.02</v>
      </c>
      <c r="AA195" s="1">
        <v>65.790000000000006</v>
      </c>
      <c r="AB195" s="1">
        <v>74.040000000000006</v>
      </c>
      <c r="AC195" s="1">
        <v>29.28</v>
      </c>
      <c r="AD195" s="1">
        <v>76.38</v>
      </c>
      <c r="AE195" s="1">
        <v>73.290000000000006</v>
      </c>
      <c r="AF195" s="1">
        <v>76.38</v>
      </c>
      <c r="AG195" s="1">
        <v>77.44</v>
      </c>
      <c r="AH195" s="1">
        <v>77.98</v>
      </c>
      <c r="AI195" s="1">
        <v>76.89</v>
      </c>
      <c r="AJ195" s="1">
        <v>76.819999999999993</v>
      </c>
      <c r="AK195" s="3">
        <v>76.819999999999993</v>
      </c>
      <c r="AL195">
        <f t="shared" si="21"/>
        <v>81.846666666666664</v>
      </c>
      <c r="AM195">
        <f t="shared" si="22"/>
        <v>76.38</v>
      </c>
      <c r="AN195" s="4">
        <f t="shared" si="23"/>
        <v>85.58</v>
      </c>
      <c r="AO195">
        <f t="shared" si="24"/>
        <v>71.594166666666652</v>
      </c>
      <c r="AP195">
        <f t="shared" si="25"/>
        <v>29.28</v>
      </c>
      <c r="AQ195" s="168">
        <f t="shared" si="26"/>
        <v>78.02</v>
      </c>
      <c r="AR195" s="67">
        <f xml:space="preserve"> Πίνακας1[[#This Row],[Average Accuracy (Real Data)]] - Πίνακας1[[#This Row],[Average Accuracy (Synthetic Data)]]</f>
        <v>10.252500000000012</v>
      </c>
      <c r="AS195" s="68" t="str">
        <f t="shared" si="27"/>
        <v>XGBClassifier (Synth)</v>
      </c>
    </row>
    <row r="196" spans="1:45" x14ac:dyDescent="0.25">
      <c r="A196" s="1">
        <v>646</v>
      </c>
      <c r="B196" s="1">
        <v>1</v>
      </c>
      <c r="C196" s="1">
        <v>1</v>
      </c>
      <c r="D196" s="1">
        <v>0</v>
      </c>
      <c r="E196" s="1">
        <v>1</v>
      </c>
      <c r="F196" s="1">
        <v>1</v>
      </c>
      <c r="G196" s="1" t="b">
        <v>1</v>
      </c>
      <c r="H196" s="1">
        <v>0.5</v>
      </c>
      <c r="I196" s="1" t="b">
        <v>1</v>
      </c>
      <c r="J196" s="1">
        <v>0.25</v>
      </c>
      <c r="K196" s="1" t="b">
        <v>1</v>
      </c>
      <c r="L196" s="10">
        <v>0.25</v>
      </c>
      <c r="M196" s="71">
        <f>Πίνακας1[[#This Row],[ε2]] + Πίνακας1[[#This Row],[ε1]]</f>
        <v>0.5</v>
      </c>
      <c r="N196" s="1">
        <v>51.72</v>
      </c>
      <c r="O196" s="1">
        <v>48.28</v>
      </c>
      <c r="P196" s="1">
        <v>44.83</v>
      </c>
      <c r="Q196" s="1">
        <v>34.479999999999997</v>
      </c>
      <c r="R196" s="1">
        <v>48.28</v>
      </c>
      <c r="S196" s="1">
        <v>58.62</v>
      </c>
      <c r="T196" s="1">
        <v>41.38</v>
      </c>
      <c r="U196" s="1">
        <v>55.17</v>
      </c>
      <c r="V196" s="1">
        <v>44.83</v>
      </c>
      <c r="W196" s="1">
        <v>51.72</v>
      </c>
      <c r="X196" s="1">
        <v>51.72</v>
      </c>
      <c r="Y196" s="3">
        <v>55.17</v>
      </c>
      <c r="Z196" s="1">
        <v>41.38</v>
      </c>
      <c r="AA196" s="1">
        <v>37.93</v>
      </c>
      <c r="AB196" s="1">
        <v>37.93</v>
      </c>
      <c r="AC196" s="1">
        <v>17.239999999999998</v>
      </c>
      <c r="AD196" s="1">
        <v>48.28</v>
      </c>
      <c r="AE196" s="1">
        <v>37.93</v>
      </c>
      <c r="AF196" s="1">
        <v>44.83</v>
      </c>
      <c r="AG196" s="1">
        <v>34.479999999999997</v>
      </c>
      <c r="AH196" s="1">
        <v>44.83</v>
      </c>
      <c r="AI196" s="1">
        <v>44.83</v>
      </c>
      <c r="AJ196" s="1">
        <v>41.38</v>
      </c>
      <c r="AK196" s="3">
        <v>41.38</v>
      </c>
      <c r="AL196">
        <f t="shared" si="21"/>
        <v>48.849999999999994</v>
      </c>
      <c r="AM196">
        <f t="shared" si="22"/>
        <v>34.479999999999997</v>
      </c>
      <c r="AN196" s="4">
        <f t="shared" si="23"/>
        <v>58.62</v>
      </c>
      <c r="AO196">
        <f t="shared" si="24"/>
        <v>39.368333333333332</v>
      </c>
      <c r="AP196">
        <f t="shared" si="25"/>
        <v>17.239999999999998</v>
      </c>
      <c r="AQ196" s="168">
        <f t="shared" si="26"/>
        <v>48.28</v>
      </c>
      <c r="AR196" s="67">
        <f xml:space="preserve"> Πίνακας1[[#This Row],[Average Accuracy (Real Data)]] - Πίνακας1[[#This Row],[Average Accuracy (Synthetic Data)]]</f>
        <v>9.481666666666662</v>
      </c>
      <c r="AS196" s="68" t="str">
        <f t="shared" si="27"/>
        <v>SVC (Synth)</v>
      </c>
    </row>
    <row r="197" spans="1:45" x14ac:dyDescent="0.25">
      <c r="A197" s="10">
        <v>594</v>
      </c>
      <c r="B197" s="1">
        <v>1</v>
      </c>
      <c r="C197" s="1">
        <v>4</v>
      </c>
      <c r="D197" s="1">
        <v>4</v>
      </c>
      <c r="E197" s="1">
        <v>1</v>
      </c>
      <c r="F197" s="1">
        <v>2</v>
      </c>
      <c r="G197" s="1" t="b">
        <v>1</v>
      </c>
      <c r="H197" s="1">
        <v>0.02</v>
      </c>
      <c r="I197" s="1" t="b">
        <v>1</v>
      </c>
      <c r="J197" s="1">
        <v>0.01</v>
      </c>
      <c r="K197" s="1" t="b">
        <v>1</v>
      </c>
      <c r="L197" s="10">
        <v>0.01</v>
      </c>
      <c r="M197" s="71">
        <f>Πίνακας1[[#This Row],[ε2]] + Πίνακας1[[#This Row],[ε1]]</f>
        <v>0.02</v>
      </c>
      <c r="N197" s="1">
        <v>65.52</v>
      </c>
      <c r="O197" s="1">
        <v>62.07</v>
      </c>
      <c r="P197" s="1">
        <v>62.07</v>
      </c>
      <c r="Q197" s="1">
        <v>48.28</v>
      </c>
      <c r="R197" s="1">
        <v>62.07</v>
      </c>
      <c r="S197" s="1">
        <v>58.62</v>
      </c>
      <c r="T197" s="1">
        <v>62.07</v>
      </c>
      <c r="U197" s="1">
        <v>55.17</v>
      </c>
      <c r="V197" s="1">
        <v>62.07</v>
      </c>
      <c r="W197" s="1">
        <v>51.72</v>
      </c>
      <c r="X197" s="1">
        <v>62.07</v>
      </c>
      <c r="Y197" s="3">
        <v>58.62</v>
      </c>
      <c r="Z197" s="1">
        <v>13.79</v>
      </c>
      <c r="AA197" s="1">
        <v>17.239999999999998</v>
      </c>
      <c r="AB197" s="1">
        <v>20.69</v>
      </c>
      <c r="AC197" s="1">
        <v>24.14</v>
      </c>
      <c r="AD197" s="1">
        <v>3.45</v>
      </c>
      <c r="AE197" s="1">
        <v>3.45</v>
      </c>
      <c r="AF197" s="1">
        <v>3.45</v>
      </c>
      <c r="AG197" s="1">
        <v>27.59</v>
      </c>
      <c r="AH197" s="1">
        <v>20.69</v>
      </c>
      <c r="AI197" s="1">
        <v>10.34</v>
      </c>
      <c r="AJ197" s="1">
        <v>10.34</v>
      </c>
      <c r="AK197" s="3">
        <v>13.79</v>
      </c>
      <c r="AL197">
        <f t="shared" si="21"/>
        <v>59.195833333333347</v>
      </c>
      <c r="AM197">
        <f t="shared" si="22"/>
        <v>48.28</v>
      </c>
      <c r="AN197" s="4">
        <f t="shared" si="23"/>
        <v>65.52</v>
      </c>
      <c r="AO197">
        <f t="shared" si="24"/>
        <v>14.08</v>
      </c>
      <c r="AP197">
        <f t="shared" si="25"/>
        <v>3.45</v>
      </c>
      <c r="AQ197" s="168">
        <f t="shared" si="26"/>
        <v>27.59</v>
      </c>
      <c r="AR197" s="67">
        <f xml:space="preserve"> Πίνακας1[[#This Row],[Average Accuracy (Real Data)]] - Πίνακας1[[#This Row],[Average Accuracy (Synthetic Data)]]</f>
        <v>45.115833333333349</v>
      </c>
      <c r="AS197" s="68" t="str">
        <f t="shared" si="27"/>
        <v>AdaBoostClassifier (Synth)</v>
      </c>
    </row>
    <row r="198" spans="1:45" x14ac:dyDescent="0.25">
      <c r="A198" s="10">
        <v>614</v>
      </c>
      <c r="B198" s="1">
        <v>2</v>
      </c>
      <c r="C198" s="1">
        <v>4</v>
      </c>
      <c r="D198" s="1">
        <v>4</v>
      </c>
      <c r="E198" s="1">
        <v>1</v>
      </c>
      <c r="F198" s="1">
        <v>1</v>
      </c>
      <c r="G198" s="1" t="b">
        <v>1</v>
      </c>
      <c r="H198" s="1">
        <v>0.02</v>
      </c>
      <c r="I198" s="1" t="b">
        <v>1</v>
      </c>
      <c r="J198" s="1">
        <v>0.01</v>
      </c>
      <c r="K198" s="1" t="b">
        <v>1</v>
      </c>
      <c r="L198" s="10">
        <v>0.01</v>
      </c>
      <c r="M198" s="71">
        <f>Πίνακας1[[#This Row],[ε2]] + Πίνακας1[[#This Row],[ε1]]</f>
        <v>0.02</v>
      </c>
      <c r="N198" s="1">
        <v>58.64</v>
      </c>
      <c r="O198" s="1">
        <v>48.44</v>
      </c>
      <c r="P198" s="1">
        <v>54.76</v>
      </c>
      <c r="Q198" s="1">
        <v>48.44</v>
      </c>
      <c r="R198" s="1">
        <v>58.88</v>
      </c>
      <c r="S198" s="1">
        <v>54.12</v>
      </c>
      <c r="T198" s="1">
        <v>65.319999999999993</v>
      </c>
      <c r="U198" s="1">
        <v>47.52</v>
      </c>
      <c r="V198" s="1">
        <v>60.32</v>
      </c>
      <c r="W198" s="1">
        <v>48.52</v>
      </c>
      <c r="X198" s="1">
        <v>48.52</v>
      </c>
      <c r="Y198" s="3">
        <v>52.76</v>
      </c>
      <c r="Z198" s="1">
        <v>46.08</v>
      </c>
      <c r="AA198" s="1">
        <v>32.119999999999997</v>
      </c>
      <c r="AB198" s="1">
        <v>43.12</v>
      </c>
      <c r="AC198" s="1">
        <v>46.96</v>
      </c>
      <c r="AD198" s="1">
        <v>46.16</v>
      </c>
      <c r="AE198" s="1">
        <v>43.84</v>
      </c>
      <c r="AF198" s="1">
        <v>43.4</v>
      </c>
      <c r="AG198" s="1">
        <v>43</v>
      </c>
      <c r="AH198" s="1">
        <v>43.52</v>
      </c>
      <c r="AI198" s="1">
        <v>46.92</v>
      </c>
      <c r="AJ198" s="1">
        <v>46.88</v>
      </c>
      <c r="AK198" s="3">
        <v>46.76</v>
      </c>
      <c r="AL198">
        <f t="shared" si="21"/>
        <v>53.853333333333332</v>
      </c>
      <c r="AM198">
        <f t="shared" si="22"/>
        <v>47.52</v>
      </c>
      <c r="AN198" s="4">
        <f t="shared" si="23"/>
        <v>65.319999999999993</v>
      </c>
      <c r="AO198">
        <f t="shared" si="24"/>
        <v>44.063333333333333</v>
      </c>
      <c r="AP198">
        <f t="shared" si="25"/>
        <v>32.119999999999997</v>
      </c>
      <c r="AQ198" s="168">
        <f t="shared" si="26"/>
        <v>46.96</v>
      </c>
      <c r="AR198" s="67">
        <f xml:space="preserve"> Πίνακας1[[#This Row],[Average Accuracy (Real Data)]] - Πίνακας1[[#This Row],[Average Accuracy (Synthetic Data)]]</f>
        <v>9.7899999999999991</v>
      </c>
      <c r="AS198" s="68" t="str">
        <f t="shared" si="27"/>
        <v>LinearSVC (Synth)</v>
      </c>
    </row>
    <row r="199" spans="1:45" x14ac:dyDescent="0.25">
      <c r="A199" s="1">
        <v>617</v>
      </c>
      <c r="B199" s="1">
        <v>2</v>
      </c>
      <c r="C199" s="1">
        <v>4</v>
      </c>
      <c r="D199" s="1">
        <v>4</v>
      </c>
      <c r="E199" s="1">
        <v>1</v>
      </c>
      <c r="F199" s="1">
        <v>2</v>
      </c>
      <c r="G199" s="1" t="b">
        <v>1</v>
      </c>
      <c r="H199" s="1">
        <v>0.02</v>
      </c>
      <c r="I199" s="1" t="b">
        <v>1</v>
      </c>
      <c r="J199" s="1">
        <v>0.01</v>
      </c>
      <c r="K199" s="1" t="b">
        <v>1</v>
      </c>
      <c r="L199" s="10">
        <v>0.01</v>
      </c>
      <c r="M199" s="71">
        <f>Πίνακας1[[#This Row],[ε2]] + Πίνακας1[[#This Row],[ε1]]</f>
        <v>0.02</v>
      </c>
      <c r="N199" s="1">
        <v>58.64</v>
      </c>
      <c r="O199" s="1">
        <v>48.44</v>
      </c>
      <c r="P199" s="1">
        <v>54.76</v>
      </c>
      <c r="Q199" s="1">
        <v>48.44</v>
      </c>
      <c r="R199" s="1">
        <v>58.88</v>
      </c>
      <c r="S199" s="1">
        <v>54.12</v>
      </c>
      <c r="T199" s="1">
        <v>65.319999999999993</v>
      </c>
      <c r="U199" s="1">
        <v>47.52</v>
      </c>
      <c r="V199" s="1">
        <v>60.32</v>
      </c>
      <c r="W199" s="1">
        <v>48.52</v>
      </c>
      <c r="X199" s="1">
        <v>48.52</v>
      </c>
      <c r="Y199" s="3">
        <v>52.76</v>
      </c>
      <c r="Z199" s="1">
        <v>31.08</v>
      </c>
      <c r="AA199" s="1">
        <v>16.64</v>
      </c>
      <c r="AB199" s="1">
        <v>26.96</v>
      </c>
      <c r="AC199" s="1">
        <v>34.04</v>
      </c>
      <c r="AD199" s="1">
        <v>32.72</v>
      </c>
      <c r="AE199" s="1">
        <v>27.32</v>
      </c>
      <c r="AF199" s="1">
        <v>27.84</v>
      </c>
      <c r="AG199" s="1">
        <v>34.159999999999997</v>
      </c>
      <c r="AH199" s="1">
        <v>27.16</v>
      </c>
      <c r="AI199" s="1">
        <v>42.52</v>
      </c>
      <c r="AJ199" s="1">
        <v>43.6</v>
      </c>
      <c r="AK199" s="3">
        <v>36.799999999999997</v>
      </c>
      <c r="AL199">
        <f t="shared" si="21"/>
        <v>53.853333333333332</v>
      </c>
      <c r="AM199">
        <f t="shared" si="22"/>
        <v>47.52</v>
      </c>
      <c r="AN199" s="4">
        <f t="shared" si="23"/>
        <v>65.319999999999993</v>
      </c>
      <c r="AO199">
        <f t="shared" si="24"/>
        <v>31.736666666666668</v>
      </c>
      <c r="AP199">
        <f t="shared" si="25"/>
        <v>16.64</v>
      </c>
      <c r="AQ199" s="168">
        <f t="shared" si="26"/>
        <v>43.6</v>
      </c>
      <c r="AR199" s="67">
        <f xml:space="preserve"> Πίνακας1[[#This Row],[Average Accuracy (Real Data)]] - Πίνακας1[[#This Row],[Average Accuracy (Synthetic Data)]]</f>
        <v>22.116666666666664</v>
      </c>
      <c r="AS199" s="68" t="str">
        <f t="shared" si="27"/>
        <v>LinearDiscriminantAnalysis (Synth)</v>
      </c>
    </row>
    <row r="200" spans="1:45" x14ac:dyDescent="0.25">
      <c r="A200" s="10">
        <v>636</v>
      </c>
      <c r="B200" s="1">
        <v>3</v>
      </c>
      <c r="C200" s="1">
        <v>9</v>
      </c>
      <c r="D200" s="1">
        <v>4</v>
      </c>
      <c r="E200" s="1">
        <v>1</v>
      </c>
      <c r="F200" s="1">
        <v>1</v>
      </c>
      <c r="G200" s="1" t="b">
        <v>1</v>
      </c>
      <c r="H200" s="1">
        <v>0.02</v>
      </c>
      <c r="I200" s="1" t="b">
        <v>1</v>
      </c>
      <c r="J200" s="1">
        <v>0.01</v>
      </c>
      <c r="K200" s="1" t="b">
        <v>1</v>
      </c>
      <c r="L200" s="10">
        <v>0.01</v>
      </c>
      <c r="M200" s="71">
        <f>Πίνακας1[[#This Row],[ε2]] + Πίνακας1[[#This Row],[ε1]]</f>
        <v>0.02</v>
      </c>
      <c r="N200" s="1">
        <v>85.58</v>
      </c>
      <c r="O200" s="1">
        <v>79.930000000000007</v>
      </c>
      <c r="P200" s="1">
        <v>82.27</v>
      </c>
      <c r="Q200" s="1">
        <v>80.900000000000006</v>
      </c>
      <c r="R200" s="1">
        <v>76.38</v>
      </c>
      <c r="S200" s="1">
        <v>82.92</v>
      </c>
      <c r="T200" s="1">
        <v>79.7</v>
      </c>
      <c r="U200" s="1">
        <v>85.2</v>
      </c>
      <c r="V200" s="1">
        <v>85.57</v>
      </c>
      <c r="W200" s="1">
        <v>79.540000000000006</v>
      </c>
      <c r="X200" s="1">
        <v>82.76</v>
      </c>
      <c r="Y200" s="3">
        <v>81.41</v>
      </c>
      <c r="Z200" s="1">
        <v>75</v>
      </c>
      <c r="AA200" s="1">
        <v>60.68</v>
      </c>
      <c r="AB200" s="1">
        <v>69.900000000000006</v>
      </c>
      <c r="AC200" s="1">
        <v>76.97</v>
      </c>
      <c r="AD200" s="1">
        <v>76.38</v>
      </c>
      <c r="AE200" s="1">
        <v>68.22</v>
      </c>
      <c r="AF200" s="1">
        <v>29.33</v>
      </c>
      <c r="AG200" s="1">
        <v>74.53</v>
      </c>
      <c r="AH200" s="1">
        <v>74.98</v>
      </c>
      <c r="AI200" s="1">
        <v>76.900000000000006</v>
      </c>
      <c r="AJ200" s="1">
        <v>76.38</v>
      </c>
      <c r="AK200" s="3">
        <v>76.3</v>
      </c>
      <c r="AL200">
        <f t="shared" si="21"/>
        <v>81.846666666666664</v>
      </c>
      <c r="AM200">
        <f t="shared" si="22"/>
        <v>76.38</v>
      </c>
      <c r="AN200" s="4">
        <f t="shared" si="23"/>
        <v>85.58</v>
      </c>
      <c r="AO200">
        <f t="shared" si="24"/>
        <v>69.630833333333328</v>
      </c>
      <c r="AP200">
        <f t="shared" si="25"/>
        <v>29.33</v>
      </c>
      <c r="AQ200" s="168">
        <f t="shared" si="26"/>
        <v>76.97</v>
      </c>
      <c r="AR200" s="67">
        <f xml:space="preserve"> Πίνακας1[[#This Row],[Average Accuracy (Real Data)]] - Πίνακας1[[#This Row],[Average Accuracy (Synthetic Data)]]</f>
        <v>12.215833333333336</v>
      </c>
      <c r="AS200" s="68" t="str">
        <f t="shared" si="27"/>
        <v>LinearSVC (Synth)</v>
      </c>
    </row>
    <row r="201" spans="1:45" x14ac:dyDescent="0.25">
      <c r="A201" s="1">
        <v>639</v>
      </c>
      <c r="B201" s="1">
        <v>3</v>
      </c>
      <c r="C201" s="1">
        <v>2</v>
      </c>
      <c r="D201" s="1">
        <v>3</v>
      </c>
      <c r="E201" s="1">
        <v>1</v>
      </c>
      <c r="F201" s="1">
        <v>2</v>
      </c>
      <c r="G201" s="1" t="b">
        <v>1</v>
      </c>
      <c r="H201" s="1">
        <v>0.2</v>
      </c>
      <c r="I201" s="1" t="b">
        <v>1</v>
      </c>
      <c r="J201" s="1">
        <v>0.1</v>
      </c>
      <c r="K201" s="1" t="b">
        <v>1</v>
      </c>
      <c r="L201" s="10">
        <v>0.1</v>
      </c>
      <c r="M201" s="71">
        <f>Πίνακας1[[#This Row],[ε2]] + Πίνακας1[[#This Row],[ε1]]</f>
        <v>0.2</v>
      </c>
      <c r="N201" s="1">
        <v>85.58</v>
      </c>
      <c r="O201" s="1">
        <v>79.930000000000007</v>
      </c>
      <c r="P201" s="1">
        <v>82.27</v>
      </c>
      <c r="Q201" s="1">
        <v>80.900000000000006</v>
      </c>
      <c r="R201" s="1">
        <v>76.38</v>
      </c>
      <c r="S201" s="1">
        <v>82.92</v>
      </c>
      <c r="T201" s="1">
        <v>79.7</v>
      </c>
      <c r="U201" s="1">
        <v>85.2</v>
      </c>
      <c r="V201" s="1">
        <v>85.57</v>
      </c>
      <c r="W201" s="1">
        <v>79.540000000000006</v>
      </c>
      <c r="X201" s="1">
        <v>82.76</v>
      </c>
      <c r="Y201" s="3">
        <v>81.41</v>
      </c>
      <c r="Z201" s="1">
        <v>78.02</v>
      </c>
      <c r="AA201" s="1">
        <v>65.790000000000006</v>
      </c>
      <c r="AB201" s="1">
        <v>74.040000000000006</v>
      </c>
      <c r="AC201" s="1">
        <v>29.28</v>
      </c>
      <c r="AD201" s="1">
        <v>76.38</v>
      </c>
      <c r="AE201" s="1">
        <v>73.290000000000006</v>
      </c>
      <c r="AF201" s="1">
        <v>76.38</v>
      </c>
      <c r="AG201" s="1">
        <v>77.44</v>
      </c>
      <c r="AH201" s="1">
        <v>77.98</v>
      </c>
      <c r="AI201" s="1">
        <v>76.89</v>
      </c>
      <c r="AJ201" s="1">
        <v>76.819999999999993</v>
      </c>
      <c r="AK201" s="3">
        <v>76.819999999999993</v>
      </c>
      <c r="AL201">
        <f t="shared" si="21"/>
        <v>81.846666666666664</v>
      </c>
      <c r="AM201">
        <f t="shared" si="22"/>
        <v>76.38</v>
      </c>
      <c r="AN201" s="4">
        <f t="shared" si="23"/>
        <v>85.58</v>
      </c>
      <c r="AO201">
        <f t="shared" si="24"/>
        <v>71.594166666666652</v>
      </c>
      <c r="AP201">
        <f t="shared" si="25"/>
        <v>29.28</v>
      </c>
      <c r="AQ201" s="168">
        <f t="shared" si="26"/>
        <v>78.02</v>
      </c>
      <c r="AR201" s="67">
        <f xml:space="preserve"> Πίνακας1[[#This Row],[Average Accuracy (Real Data)]] - Πίνακας1[[#This Row],[Average Accuracy (Synthetic Data)]]</f>
        <v>10.252500000000012</v>
      </c>
      <c r="AS201" s="68" t="str">
        <f t="shared" si="27"/>
        <v>XGBClassifier (Synth)</v>
      </c>
    </row>
    <row r="202" spans="1:45" x14ac:dyDescent="0.25">
      <c r="A202" s="1">
        <v>647</v>
      </c>
      <c r="B202" s="1">
        <v>1</v>
      </c>
      <c r="C202" s="1">
        <v>1</v>
      </c>
      <c r="D202" s="1">
        <v>0</v>
      </c>
      <c r="E202" s="1">
        <v>1</v>
      </c>
      <c r="F202" s="1">
        <v>1</v>
      </c>
      <c r="G202" s="1" t="b">
        <v>1</v>
      </c>
      <c r="H202" s="1">
        <v>1</v>
      </c>
      <c r="I202" s="1" t="b">
        <v>1</v>
      </c>
      <c r="J202" s="1">
        <v>0.5</v>
      </c>
      <c r="K202" s="1" t="b">
        <v>1</v>
      </c>
      <c r="L202" s="10">
        <v>0.5</v>
      </c>
      <c r="M202" s="71">
        <f>Πίνακας1[[#This Row],[ε2]] + Πίνακας1[[#This Row],[ε1]]</f>
        <v>1</v>
      </c>
      <c r="N202" s="1">
        <v>51.72</v>
      </c>
      <c r="O202" s="1">
        <v>48.28</v>
      </c>
      <c r="P202" s="1">
        <v>44.83</v>
      </c>
      <c r="Q202" s="1">
        <v>34.479999999999997</v>
      </c>
      <c r="R202" s="1">
        <v>48.28</v>
      </c>
      <c r="S202" s="1">
        <v>58.62</v>
      </c>
      <c r="T202" s="1">
        <v>41.38</v>
      </c>
      <c r="U202" s="1">
        <v>55.17</v>
      </c>
      <c r="V202" s="1">
        <v>44.83</v>
      </c>
      <c r="W202" s="1">
        <v>51.72</v>
      </c>
      <c r="X202" s="1">
        <v>51.72</v>
      </c>
      <c r="Y202" s="3">
        <v>55.17</v>
      </c>
      <c r="Z202" s="1">
        <v>44.83</v>
      </c>
      <c r="AA202" s="1">
        <v>34.479999999999997</v>
      </c>
      <c r="AB202" s="1">
        <v>41.38</v>
      </c>
      <c r="AC202" s="1">
        <v>44.83</v>
      </c>
      <c r="AD202" s="1">
        <v>48.28</v>
      </c>
      <c r="AE202" s="1">
        <v>44.83</v>
      </c>
      <c r="AF202" s="1">
        <v>44.83</v>
      </c>
      <c r="AG202" s="1">
        <v>41.38</v>
      </c>
      <c r="AH202" s="1">
        <v>44.83</v>
      </c>
      <c r="AI202" s="1">
        <v>41.38</v>
      </c>
      <c r="AJ202" s="1">
        <v>41.38</v>
      </c>
      <c r="AK202" s="3">
        <v>37.93</v>
      </c>
      <c r="AL202">
        <f t="shared" si="21"/>
        <v>48.849999999999994</v>
      </c>
      <c r="AM202">
        <f t="shared" si="22"/>
        <v>34.479999999999997</v>
      </c>
      <c r="AN202" s="4">
        <f t="shared" si="23"/>
        <v>58.62</v>
      </c>
      <c r="AO202">
        <f t="shared" si="24"/>
        <v>42.529999999999994</v>
      </c>
      <c r="AP202">
        <f t="shared" si="25"/>
        <v>34.479999999999997</v>
      </c>
      <c r="AQ202" s="168">
        <f t="shared" si="26"/>
        <v>48.28</v>
      </c>
      <c r="AR202" s="67">
        <f xml:space="preserve"> Πίνακας1[[#This Row],[Average Accuracy (Real Data)]] - Πίνακας1[[#This Row],[Average Accuracy (Synthetic Data)]]</f>
        <v>6.32</v>
      </c>
      <c r="AS202" s="68" t="str">
        <f t="shared" si="27"/>
        <v>SVC (Synth)</v>
      </c>
    </row>
    <row r="203" spans="1:45" x14ac:dyDescent="0.25">
      <c r="A203" s="1">
        <v>149</v>
      </c>
      <c r="B203" s="1">
        <v>1</v>
      </c>
      <c r="C203" s="1">
        <v>4</v>
      </c>
      <c r="D203" s="1">
        <v>4</v>
      </c>
      <c r="E203" s="1">
        <v>1</v>
      </c>
      <c r="F203" s="1">
        <v>2</v>
      </c>
      <c r="G203" s="1" t="b">
        <v>1</v>
      </c>
      <c r="H203" s="1">
        <v>0.05</v>
      </c>
      <c r="I203" s="1" t="b">
        <v>1</v>
      </c>
      <c r="J203" s="1">
        <v>0.05</v>
      </c>
      <c r="K203" s="1" t="b">
        <v>1</v>
      </c>
      <c r="L203" s="10">
        <v>0.05</v>
      </c>
      <c r="M203" s="3">
        <f>Πίνακας1[[#This Row],[ε2]] + Πίνακας1[[#This Row],[ε1]]</f>
        <v>0.1</v>
      </c>
      <c r="N203" s="1">
        <v>65.52</v>
      </c>
      <c r="O203" s="1">
        <v>62.07</v>
      </c>
      <c r="P203" s="1">
        <v>62.07</v>
      </c>
      <c r="Q203" s="1">
        <v>48.28</v>
      </c>
      <c r="R203" s="1">
        <v>62.07</v>
      </c>
      <c r="S203" s="1">
        <v>58.62</v>
      </c>
      <c r="T203" s="1">
        <v>62.07</v>
      </c>
      <c r="U203" s="1">
        <v>55.17</v>
      </c>
      <c r="V203" s="1">
        <v>62.07</v>
      </c>
      <c r="W203" s="1">
        <v>51.72</v>
      </c>
      <c r="X203" s="1">
        <v>62.07</v>
      </c>
      <c r="Y203" s="3">
        <v>58.62</v>
      </c>
      <c r="Z203" s="1">
        <v>24.14</v>
      </c>
      <c r="AA203" s="1">
        <v>13.79</v>
      </c>
      <c r="AB203" s="1">
        <v>31.03</v>
      </c>
      <c r="AC203" s="1">
        <v>10.34</v>
      </c>
      <c r="AD203" s="1">
        <v>13.79</v>
      </c>
      <c r="AE203" s="1">
        <v>10.34</v>
      </c>
      <c r="AF203" s="1">
        <v>3.45</v>
      </c>
      <c r="AG203" s="1">
        <v>27.59</v>
      </c>
      <c r="AH203" s="1">
        <v>27.59</v>
      </c>
      <c r="AI203" s="1">
        <v>13.79</v>
      </c>
      <c r="AJ203" s="1">
        <v>10.34</v>
      </c>
      <c r="AK203" s="3">
        <v>20.69</v>
      </c>
      <c r="AL203">
        <f t="shared" si="21"/>
        <v>59.195833333333347</v>
      </c>
      <c r="AM203">
        <f t="shared" si="22"/>
        <v>48.28</v>
      </c>
      <c r="AN203" s="4">
        <f t="shared" si="23"/>
        <v>65.52</v>
      </c>
      <c r="AO203">
        <f t="shared" si="24"/>
        <v>17.239999999999998</v>
      </c>
      <c r="AP203">
        <f t="shared" si="25"/>
        <v>3.45</v>
      </c>
      <c r="AQ203" s="9">
        <f t="shared" si="26"/>
        <v>31.03</v>
      </c>
      <c r="AR203" s="12">
        <f xml:space="preserve"> Πίνακας1[[#This Row],[Average Accuracy (Real Data)]] - Πίνακας1[[#This Row],[Average Accuracy (Synthetic Data)]]</f>
        <v>41.955833333333345</v>
      </c>
      <c r="AS203" t="str">
        <f t="shared" si="27"/>
        <v>KNeighborsClassifier (Synth)</v>
      </c>
    </row>
    <row r="204" spans="1:45" x14ac:dyDescent="0.25">
      <c r="A204" s="1">
        <v>4</v>
      </c>
      <c r="B204" s="1">
        <v>1</v>
      </c>
      <c r="C204" s="1">
        <v>3</v>
      </c>
      <c r="D204" s="1">
        <v>1</v>
      </c>
      <c r="E204" s="1">
        <v>1</v>
      </c>
      <c r="F204" s="1">
        <v>1</v>
      </c>
      <c r="G204" s="1" t="b">
        <v>1</v>
      </c>
      <c r="H204" s="1">
        <v>0.5</v>
      </c>
      <c r="I204" s="1" t="b">
        <v>1</v>
      </c>
      <c r="J204" s="1">
        <v>0.5</v>
      </c>
      <c r="K204" s="1" t="b">
        <v>1</v>
      </c>
      <c r="L204" s="10">
        <v>0.5</v>
      </c>
      <c r="M204" s="3">
        <f>Πίνακας1[[#This Row],[ε2]] + Πίνακας1[[#This Row],[ε1]]</f>
        <v>1</v>
      </c>
      <c r="N204" s="1">
        <v>65.52</v>
      </c>
      <c r="O204" s="1">
        <v>62.07</v>
      </c>
      <c r="P204" s="1">
        <v>62.07</v>
      </c>
      <c r="Q204" s="1">
        <v>48.28</v>
      </c>
      <c r="R204" s="1">
        <v>62.07</v>
      </c>
      <c r="S204" s="1">
        <v>58.62</v>
      </c>
      <c r="T204" s="1">
        <v>62.07</v>
      </c>
      <c r="U204" s="1">
        <v>55.17</v>
      </c>
      <c r="V204" s="1">
        <v>62.07</v>
      </c>
      <c r="W204" s="1">
        <v>51.72</v>
      </c>
      <c r="X204" s="1">
        <v>62.07</v>
      </c>
      <c r="Y204" s="3">
        <v>58.62</v>
      </c>
      <c r="Z204" s="1">
        <v>58.62</v>
      </c>
      <c r="AA204" s="1">
        <v>37.93</v>
      </c>
      <c r="AB204" s="1">
        <v>48.28</v>
      </c>
      <c r="AC204" s="1">
        <v>48.28</v>
      </c>
      <c r="AD204" s="1">
        <v>51.72</v>
      </c>
      <c r="AE204" s="1">
        <v>55.17</v>
      </c>
      <c r="AF204" s="1">
        <v>55.17</v>
      </c>
      <c r="AG204" s="1">
        <v>44.83</v>
      </c>
      <c r="AH204" s="1">
        <v>58.62</v>
      </c>
      <c r="AI204" s="1">
        <v>58.62</v>
      </c>
      <c r="AJ204" s="1">
        <v>55.17</v>
      </c>
      <c r="AK204" s="3">
        <v>51.72</v>
      </c>
      <c r="AL204">
        <f t="shared" si="21"/>
        <v>59.195833333333347</v>
      </c>
      <c r="AM204">
        <f t="shared" si="22"/>
        <v>48.28</v>
      </c>
      <c r="AN204" s="4">
        <f t="shared" si="23"/>
        <v>65.52</v>
      </c>
      <c r="AO204">
        <f t="shared" si="24"/>
        <v>52.010833333333331</v>
      </c>
      <c r="AP204">
        <f t="shared" si="25"/>
        <v>37.93</v>
      </c>
      <c r="AQ204" s="9">
        <f t="shared" si="26"/>
        <v>58.62</v>
      </c>
      <c r="AR204" s="12">
        <f xml:space="preserve"> Πίνακας1[[#This Row],[Average Accuracy (Real Data)]] - Πίνακας1[[#This Row],[Average Accuracy (Synthetic Data)]]</f>
        <v>7.1850000000000165</v>
      </c>
      <c r="AS204" t="str">
        <f t="shared" si="27"/>
        <v>XGBClassifier (Synth)</v>
      </c>
    </row>
    <row r="205" spans="1:45" x14ac:dyDescent="0.25">
      <c r="A205" s="1">
        <v>150</v>
      </c>
      <c r="B205" s="1">
        <v>1</v>
      </c>
      <c r="C205" s="1">
        <v>4</v>
      </c>
      <c r="D205" s="1">
        <v>4</v>
      </c>
      <c r="E205" s="1">
        <v>1</v>
      </c>
      <c r="F205" s="1">
        <v>2</v>
      </c>
      <c r="G205" s="1" t="b">
        <v>1</v>
      </c>
      <c r="H205" s="1">
        <v>0.1</v>
      </c>
      <c r="I205" s="1" t="b">
        <v>1</v>
      </c>
      <c r="J205" s="1">
        <v>0.1</v>
      </c>
      <c r="K205" s="1" t="b">
        <v>1</v>
      </c>
      <c r="L205" s="10">
        <v>0.1</v>
      </c>
      <c r="M205" s="3">
        <f>Πίνακας1[[#This Row],[ε2]] + Πίνακας1[[#This Row],[ε1]]</f>
        <v>0.2</v>
      </c>
      <c r="N205" s="1">
        <v>65.52</v>
      </c>
      <c r="O205" s="1">
        <v>62.07</v>
      </c>
      <c r="P205" s="1">
        <v>62.07</v>
      </c>
      <c r="Q205" s="1">
        <v>48.28</v>
      </c>
      <c r="R205" s="1">
        <v>62.07</v>
      </c>
      <c r="S205" s="1">
        <v>58.62</v>
      </c>
      <c r="T205" s="1">
        <v>62.07</v>
      </c>
      <c r="U205" s="1">
        <v>55.17</v>
      </c>
      <c r="V205" s="1">
        <v>62.07</v>
      </c>
      <c r="W205" s="1">
        <v>51.72</v>
      </c>
      <c r="X205" s="1">
        <v>62.07</v>
      </c>
      <c r="Y205" s="3">
        <v>58.62</v>
      </c>
      <c r="Z205" s="1">
        <v>13.79</v>
      </c>
      <c r="AA205" s="1">
        <v>17.239999999999998</v>
      </c>
      <c r="AB205" s="1">
        <v>44.83</v>
      </c>
      <c r="AC205" s="1">
        <v>6.9</v>
      </c>
      <c r="AD205" s="1">
        <v>3.45</v>
      </c>
      <c r="AE205" s="1">
        <v>13.79</v>
      </c>
      <c r="AF205" s="1">
        <v>24.14</v>
      </c>
      <c r="AG205" s="1">
        <v>13.79</v>
      </c>
      <c r="AH205" s="1">
        <v>13.79</v>
      </c>
      <c r="AI205" s="1">
        <v>10.34</v>
      </c>
      <c r="AJ205" s="1">
        <v>13.79</v>
      </c>
      <c r="AK205" s="3">
        <v>6.9</v>
      </c>
      <c r="AL205">
        <f t="shared" si="21"/>
        <v>59.195833333333347</v>
      </c>
      <c r="AM205">
        <f t="shared" si="22"/>
        <v>48.28</v>
      </c>
      <c r="AN205" s="4">
        <f t="shared" si="23"/>
        <v>65.52</v>
      </c>
      <c r="AO205">
        <f t="shared" si="24"/>
        <v>15.229166666666666</v>
      </c>
      <c r="AP205">
        <f t="shared" si="25"/>
        <v>3.45</v>
      </c>
      <c r="AQ205" s="9">
        <f t="shared" si="26"/>
        <v>44.83</v>
      </c>
      <c r="AR205" s="12">
        <f xml:space="preserve"> Πίνακας1[[#This Row],[Average Accuracy (Real Data)]] - Πίνακας1[[#This Row],[Average Accuracy (Synthetic Data)]]</f>
        <v>43.966666666666683</v>
      </c>
      <c r="AS205" s="167" t="str">
        <f t="shared" si="27"/>
        <v>KNeighborsClassifier (Synth)</v>
      </c>
    </row>
    <row r="206" spans="1:45" x14ac:dyDescent="0.25">
      <c r="A206" s="1">
        <v>527</v>
      </c>
      <c r="B206" s="1">
        <v>1</v>
      </c>
      <c r="C206" s="1">
        <v>4</v>
      </c>
      <c r="D206" s="1">
        <v>4</v>
      </c>
      <c r="E206" s="1">
        <v>1</v>
      </c>
      <c r="F206" s="1">
        <v>2</v>
      </c>
      <c r="G206" s="1" t="b">
        <v>1</v>
      </c>
      <c r="H206" s="1">
        <v>0.2</v>
      </c>
      <c r="I206" s="1" t="b">
        <v>1</v>
      </c>
      <c r="J206" s="1">
        <v>0.1</v>
      </c>
      <c r="K206" s="1" t="b">
        <v>1</v>
      </c>
      <c r="L206" s="10">
        <v>0.1</v>
      </c>
      <c r="M206" s="71">
        <f>Πίνακας1[[#This Row],[ε2]] + Πίνακας1[[#This Row],[ε1]]</f>
        <v>0.2</v>
      </c>
      <c r="N206" s="1">
        <v>65.52</v>
      </c>
      <c r="O206" s="1">
        <v>62.07</v>
      </c>
      <c r="P206" s="1">
        <v>62.07</v>
      </c>
      <c r="Q206" s="1">
        <v>48.28</v>
      </c>
      <c r="R206" s="1">
        <v>62.07</v>
      </c>
      <c r="S206" s="1">
        <v>58.62</v>
      </c>
      <c r="T206" s="1">
        <v>62.07</v>
      </c>
      <c r="U206" s="1">
        <v>55.17</v>
      </c>
      <c r="V206" s="1">
        <v>62.07</v>
      </c>
      <c r="W206" s="1">
        <v>51.72</v>
      </c>
      <c r="X206" s="1">
        <v>62.07</v>
      </c>
      <c r="Y206" s="3">
        <v>58.62</v>
      </c>
      <c r="Z206" s="1">
        <v>37.93</v>
      </c>
      <c r="AA206" s="1">
        <v>27.59</v>
      </c>
      <c r="AB206" s="1">
        <v>17.239999999999998</v>
      </c>
      <c r="AC206" s="1">
        <v>51.72</v>
      </c>
      <c r="AD206" s="1">
        <v>51.72</v>
      </c>
      <c r="AE206" s="1">
        <v>31.03</v>
      </c>
      <c r="AF206" s="1">
        <v>51.72</v>
      </c>
      <c r="AG206" s="1">
        <v>48.28</v>
      </c>
      <c r="AH206" s="1">
        <v>34.479999999999997</v>
      </c>
      <c r="AI206" s="1">
        <v>48.28</v>
      </c>
      <c r="AJ206" s="1">
        <v>44.83</v>
      </c>
      <c r="AK206" s="3">
        <v>44.83</v>
      </c>
      <c r="AL206">
        <f t="shared" si="21"/>
        <v>59.195833333333347</v>
      </c>
      <c r="AM206">
        <f t="shared" si="22"/>
        <v>48.28</v>
      </c>
      <c r="AN206" s="4">
        <f t="shared" si="23"/>
        <v>65.52</v>
      </c>
      <c r="AO206">
        <f t="shared" si="24"/>
        <v>40.804166666666667</v>
      </c>
      <c r="AP206">
        <f t="shared" si="25"/>
        <v>17.239999999999998</v>
      </c>
      <c r="AQ206" s="168">
        <f t="shared" si="26"/>
        <v>51.72</v>
      </c>
      <c r="AR206" s="67">
        <f xml:space="preserve"> Πίνακας1[[#This Row],[Average Accuracy (Real Data)]] - Πίνακας1[[#This Row],[Average Accuracy (Synthetic Data)]]</f>
        <v>18.39166666666668</v>
      </c>
      <c r="AS206" s="68" t="str">
        <f t="shared" si="27"/>
        <v>LinearSVC (Synth)</v>
      </c>
    </row>
    <row r="207" spans="1:45" x14ac:dyDescent="0.25">
      <c r="A207" s="1">
        <v>46</v>
      </c>
      <c r="B207" s="1">
        <v>1</v>
      </c>
      <c r="C207" s="1">
        <v>3</v>
      </c>
      <c r="D207" s="1">
        <v>2</v>
      </c>
      <c r="E207" s="1">
        <v>1</v>
      </c>
      <c r="F207" s="1">
        <v>1</v>
      </c>
      <c r="G207" s="1" t="b">
        <v>1</v>
      </c>
      <c r="H207" s="1">
        <v>0.5</v>
      </c>
      <c r="I207" s="1" t="b">
        <v>1</v>
      </c>
      <c r="J207" s="1">
        <v>0.5</v>
      </c>
      <c r="K207" s="1" t="b">
        <v>1</v>
      </c>
      <c r="L207" s="10">
        <v>0.5</v>
      </c>
      <c r="M207" s="3">
        <f>Πίνακας1[[#This Row],[ε2]] + Πίνακας1[[#This Row],[ε1]]</f>
        <v>1</v>
      </c>
      <c r="N207" s="1">
        <v>65.52</v>
      </c>
      <c r="O207" s="1">
        <v>62.07</v>
      </c>
      <c r="P207" s="1">
        <v>62.07</v>
      </c>
      <c r="Q207" s="1">
        <v>48.28</v>
      </c>
      <c r="R207" s="1">
        <v>62.07</v>
      </c>
      <c r="S207" s="1">
        <v>58.62</v>
      </c>
      <c r="T207" s="1">
        <v>62.07</v>
      </c>
      <c r="U207" s="1">
        <v>55.17</v>
      </c>
      <c r="V207" s="1">
        <v>62.07</v>
      </c>
      <c r="W207" s="1">
        <v>51.72</v>
      </c>
      <c r="X207" s="1">
        <v>62.07</v>
      </c>
      <c r="Y207" s="3">
        <v>58.62</v>
      </c>
      <c r="Z207" s="1">
        <v>48.28</v>
      </c>
      <c r="AA207" s="1">
        <v>27.59</v>
      </c>
      <c r="AB207" s="1">
        <v>55.17</v>
      </c>
      <c r="AC207" s="1">
        <v>13.79</v>
      </c>
      <c r="AD207" s="1">
        <v>62.07</v>
      </c>
      <c r="AE207" s="1">
        <v>58.62</v>
      </c>
      <c r="AF207" s="1">
        <v>62.07</v>
      </c>
      <c r="AG207" s="1">
        <v>51.72</v>
      </c>
      <c r="AH207" s="1">
        <v>51.72</v>
      </c>
      <c r="AI207" s="1">
        <v>58.62</v>
      </c>
      <c r="AJ207" s="1">
        <v>55.17</v>
      </c>
      <c r="AK207" s="3">
        <v>58.62</v>
      </c>
      <c r="AL207">
        <f t="shared" si="21"/>
        <v>59.195833333333347</v>
      </c>
      <c r="AM207">
        <f t="shared" si="22"/>
        <v>48.28</v>
      </c>
      <c r="AN207" s="4">
        <f t="shared" si="23"/>
        <v>65.52</v>
      </c>
      <c r="AO207">
        <f t="shared" si="24"/>
        <v>50.286666666666662</v>
      </c>
      <c r="AP207">
        <f t="shared" si="25"/>
        <v>13.79</v>
      </c>
      <c r="AQ207" s="9">
        <f t="shared" si="26"/>
        <v>62.07</v>
      </c>
      <c r="AR207" s="12">
        <f xml:space="preserve"> Πίνακας1[[#This Row],[Average Accuracy (Real Data)]] - Πίνακας1[[#This Row],[Average Accuracy (Synthetic Data)]]</f>
        <v>8.9091666666666853</v>
      </c>
      <c r="AS207" t="str">
        <f t="shared" si="27"/>
        <v>SVC (Synth)</v>
      </c>
    </row>
    <row r="208" spans="1:45" x14ac:dyDescent="0.25">
      <c r="A208" s="1">
        <v>595</v>
      </c>
      <c r="B208" s="1">
        <v>1</v>
      </c>
      <c r="C208" s="1">
        <v>4</v>
      </c>
      <c r="D208" s="1">
        <v>4</v>
      </c>
      <c r="E208" s="1">
        <v>1</v>
      </c>
      <c r="F208" s="1">
        <v>2</v>
      </c>
      <c r="G208" s="1" t="b">
        <v>1</v>
      </c>
      <c r="H208" s="1">
        <v>0.2</v>
      </c>
      <c r="I208" s="1" t="b">
        <v>1</v>
      </c>
      <c r="J208" s="1">
        <v>0.1</v>
      </c>
      <c r="K208" s="1" t="b">
        <v>1</v>
      </c>
      <c r="L208" s="10">
        <v>0.1</v>
      </c>
      <c r="M208" s="71">
        <f>Πίνακας1[[#This Row],[ε2]] + Πίνακας1[[#This Row],[ε1]]</f>
        <v>0.2</v>
      </c>
      <c r="N208" s="1">
        <v>65.52</v>
      </c>
      <c r="O208" s="1">
        <v>62.07</v>
      </c>
      <c r="P208" s="1">
        <v>62.07</v>
      </c>
      <c r="Q208" s="1">
        <v>48.28</v>
      </c>
      <c r="R208" s="1">
        <v>62.07</v>
      </c>
      <c r="S208" s="1">
        <v>58.62</v>
      </c>
      <c r="T208" s="1">
        <v>62.07</v>
      </c>
      <c r="U208" s="1">
        <v>55.17</v>
      </c>
      <c r="V208" s="1">
        <v>62.07</v>
      </c>
      <c r="W208" s="1">
        <v>51.72</v>
      </c>
      <c r="X208" s="1">
        <v>62.07</v>
      </c>
      <c r="Y208" s="3">
        <v>58.62</v>
      </c>
      <c r="Z208" s="1">
        <v>37.93</v>
      </c>
      <c r="AA208" s="1">
        <v>27.59</v>
      </c>
      <c r="AB208" s="1">
        <v>17.239999999999998</v>
      </c>
      <c r="AC208" s="1">
        <v>51.72</v>
      </c>
      <c r="AD208" s="1">
        <v>51.72</v>
      </c>
      <c r="AE208" s="1">
        <v>31.03</v>
      </c>
      <c r="AF208" s="1">
        <v>51.72</v>
      </c>
      <c r="AG208" s="1">
        <v>48.28</v>
      </c>
      <c r="AH208" s="1">
        <v>34.479999999999997</v>
      </c>
      <c r="AI208" s="1">
        <v>48.28</v>
      </c>
      <c r="AJ208" s="1">
        <v>44.83</v>
      </c>
      <c r="AK208" s="3">
        <v>44.83</v>
      </c>
      <c r="AL208">
        <f t="shared" si="21"/>
        <v>59.195833333333347</v>
      </c>
      <c r="AM208">
        <f t="shared" si="22"/>
        <v>48.28</v>
      </c>
      <c r="AN208" s="4">
        <f t="shared" si="23"/>
        <v>65.52</v>
      </c>
      <c r="AO208">
        <f t="shared" si="24"/>
        <v>40.804166666666667</v>
      </c>
      <c r="AP208">
        <f t="shared" si="25"/>
        <v>17.239999999999998</v>
      </c>
      <c r="AQ208" s="168">
        <f t="shared" si="26"/>
        <v>51.72</v>
      </c>
      <c r="AR208" s="67">
        <f xml:space="preserve"> Πίνακας1[[#This Row],[Average Accuracy (Real Data)]] - Πίνακας1[[#This Row],[Average Accuracy (Synthetic Data)]]</f>
        <v>18.39166666666668</v>
      </c>
      <c r="AS208" s="68" t="str">
        <f t="shared" si="27"/>
        <v>LinearSVC (Synth)</v>
      </c>
    </row>
    <row r="209" spans="1:45" x14ac:dyDescent="0.25">
      <c r="A209" s="1">
        <v>296</v>
      </c>
      <c r="B209" s="1">
        <v>2</v>
      </c>
      <c r="C209" s="1">
        <v>4</v>
      </c>
      <c r="D209" s="1">
        <v>4</v>
      </c>
      <c r="E209" s="1">
        <v>1</v>
      </c>
      <c r="F209" s="1">
        <v>1</v>
      </c>
      <c r="G209" s="1" t="b">
        <v>1</v>
      </c>
      <c r="H209" s="1">
        <v>0.05</v>
      </c>
      <c r="I209" s="1" t="b">
        <v>1</v>
      </c>
      <c r="J209" s="1">
        <v>0.05</v>
      </c>
      <c r="K209" s="1" t="b">
        <v>1</v>
      </c>
      <c r="L209" s="10">
        <v>0.05</v>
      </c>
      <c r="M209" s="3">
        <f>Πίνακας1[[#This Row],[ε2]] + Πίνακας1[[#This Row],[ε1]]</f>
        <v>0.1</v>
      </c>
      <c r="N209" s="1">
        <v>58.64</v>
      </c>
      <c r="O209" s="1">
        <v>48.44</v>
      </c>
      <c r="P209" s="1">
        <v>54.76</v>
      </c>
      <c r="Q209" s="1">
        <v>48.44</v>
      </c>
      <c r="R209" s="1">
        <v>58.88</v>
      </c>
      <c r="S209" s="1">
        <v>54.12</v>
      </c>
      <c r="T209" s="1">
        <v>65.319999999999993</v>
      </c>
      <c r="U209" s="1">
        <v>47.52</v>
      </c>
      <c r="V209" s="1">
        <v>60.32</v>
      </c>
      <c r="W209" s="1">
        <v>48.52</v>
      </c>
      <c r="X209" s="1">
        <v>48.52</v>
      </c>
      <c r="Y209" s="3">
        <v>52.76</v>
      </c>
      <c r="Z209" s="1">
        <v>49.12</v>
      </c>
      <c r="AA209" s="1">
        <v>38.36</v>
      </c>
      <c r="AB209" s="1">
        <v>45.88</v>
      </c>
      <c r="AC209" s="1">
        <v>49.4</v>
      </c>
      <c r="AD209" s="1">
        <v>47.72</v>
      </c>
      <c r="AE209" s="1">
        <v>46.72</v>
      </c>
      <c r="AF209" s="1">
        <v>49.6</v>
      </c>
      <c r="AG209" s="1">
        <v>43.48</v>
      </c>
      <c r="AH209" s="1">
        <v>47.76</v>
      </c>
      <c r="AI209" s="1">
        <v>49.56</v>
      </c>
      <c r="AJ209" s="1">
        <v>49.44</v>
      </c>
      <c r="AK209" s="3">
        <v>49.24</v>
      </c>
      <c r="AL209">
        <f t="shared" si="21"/>
        <v>53.853333333333332</v>
      </c>
      <c r="AM209">
        <f t="shared" si="22"/>
        <v>47.52</v>
      </c>
      <c r="AN209" s="4">
        <f t="shared" si="23"/>
        <v>65.319999999999993</v>
      </c>
      <c r="AO209">
        <f t="shared" si="24"/>
        <v>47.19</v>
      </c>
      <c r="AP209">
        <f t="shared" si="25"/>
        <v>38.36</v>
      </c>
      <c r="AQ209" s="9">
        <f t="shared" si="26"/>
        <v>49.6</v>
      </c>
      <c r="AR209" s="12">
        <f xml:space="preserve"> Πίνακας1[[#This Row],[Average Accuracy (Real Data)]] - Πίνακας1[[#This Row],[Average Accuracy (Synthetic Data)]]</f>
        <v>6.663333333333334</v>
      </c>
      <c r="AS209" t="str">
        <f t="shared" si="27"/>
        <v>MLPClassifier (Synth)</v>
      </c>
    </row>
    <row r="210" spans="1:45" x14ac:dyDescent="0.25">
      <c r="A210" s="1">
        <v>317</v>
      </c>
      <c r="B210" s="1">
        <v>2</v>
      </c>
      <c r="C210" s="1">
        <v>4</v>
      </c>
      <c r="D210" s="1">
        <v>4</v>
      </c>
      <c r="E210" s="1">
        <v>1</v>
      </c>
      <c r="F210" s="1">
        <v>2</v>
      </c>
      <c r="G210" s="1" t="b">
        <v>1</v>
      </c>
      <c r="H210" s="1">
        <v>0.05</v>
      </c>
      <c r="I210" s="1" t="b">
        <v>1</v>
      </c>
      <c r="J210" s="1">
        <v>0.05</v>
      </c>
      <c r="K210" s="1" t="b">
        <v>1</v>
      </c>
      <c r="L210" s="10">
        <v>0.05</v>
      </c>
      <c r="M210" s="3">
        <f>Πίνακας1[[#This Row],[ε2]] + Πίνακας1[[#This Row],[ε1]]</f>
        <v>0.1</v>
      </c>
      <c r="N210" s="1">
        <v>58.64</v>
      </c>
      <c r="O210" s="1">
        <v>48.44</v>
      </c>
      <c r="P210" s="1">
        <v>54.76</v>
      </c>
      <c r="Q210" s="1">
        <v>48.44</v>
      </c>
      <c r="R210" s="1">
        <v>58.88</v>
      </c>
      <c r="S210" s="1">
        <v>54.12</v>
      </c>
      <c r="T210" s="1">
        <v>65.319999999999993</v>
      </c>
      <c r="U210" s="1">
        <v>47.52</v>
      </c>
      <c r="V210" s="1">
        <v>60.32</v>
      </c>
      <c r="W210" s="1">
        <v>48.52</v>
      </c>
      <c r="X210" s="1">
        <v>48.52</v>
      </c>
      <c r="Y210" s="3">
        <v>52.76</v>
      </c>
      <c r="Z210" s="1">
        <v>44.04</v>
      </c>
      <c r="AA210" s="1">
        <v>23.28</v>
      </c>
      <c r="AB210" s="1">
        <v>35.159999999999997</v>
      </c>
      <c r="AC210" s="1">
        <v>42.8</v>
      </c>
      <c r="AD210" s="1">
        <v>43.92</v>
      </c>
      <c r="AE210" s="1">
        <v>36.08</v>
      </c>
      <c r="AF210" s="1">
        <v>41.32</v>
      </c>
      <c r="AG210" s="1">
        <v>44.84</v>
      </c>
      <c r="AH210" s="1">
        <v>39.72</v>
      </c>
      <c r="AI210" s="1">
        <v>48.36</v>
      </c>
      <c r="AJ210" s="1">
        <v>48.04</v>
      </c>
      <c r="AK210" s="3">
        <v>46.52</v>
      </c>
      <c r="AL210">
        <f t="shared" si="21"/>
        <v>53.853333333333332</v>
      </c>
      <c r="AM210">
        <f t="shared" si="22"/>
        <v>47.52</v>
      </c>
      <c r="AN210" s="4">
        <f t="shared" si="23"/>
        <v>65.319999999999993</v>
      </c>
      <c r="AO210">
        <f t="shared" si="24"/>
        <v>41.173333333333332</v>
      </c>
      <c r="AP210">
        <f t="shared" si="25"/>
        <v>23.28</v>
      </c>
      <c r="AQ210" s="9">
        <f t="shared" si="26"/>
        <v>48.36</v>
      </c>
      <c r="AR210" s="12">
        <f xml:space="preserve"> Πίνακας1[[#This Row],[Average Accuracy (Real Data)]] - Πίνακας1[[#This Row],[Average Accuracy (Synthetic Data)]]</f>
        <v>12.68</v>
      </c>
      <c r="AS210" t="str">
        <f t="shared" si="27"/>
        <v>GaussianNB (Synth)</v>
      </c>
    </row>
    <row r="211" spans="1:45" x14ac:dyDescent="0.25">
      <c r="A211" s="1">
        <v>297</v>
      </c>
      <c r="B211" s="1">
        <v>2</v>
      </c>
      <c r="C211" s="1">
        <v>4</v>
      </c>
      <c r="D211" s="1">
        <v>4</v>
      </c>
      <c r="E211" s="1">
        <v>1</v>
      </c>
      <c r="F211" s="1">
        <v>1</v>
      </c>
      <c r="G211" s="1" t="b">
        <v>1</v>
      </c>
      <c r="H211" s="1">
        <v>0.1</v>
      </c>
      <c r="I211" s="1" t="b">
        <v>1</v>
      </c>
      <c r="J211" s="1">
        <v>0.1</v>
      </c>
      <c r="K211" s="1" t="b">
        <v>1</v>
      </c>
      <c r="L211" s="10">
        <v>0.1</v>
      </c>
      <c r="M211" s="3">
        <f>Πίνακας1[[#This Row],[ε2]] + Πίνακας1[[#This Row],[ε1]]</f>
        <v>0.2</v>
      </c>
      <c r="N211" s="1">
        <v>58.64</v>
      </c>
      <c r="O211" s="1">
        <v>48.44</v>
      </c>
      <c r="P211" s="1">
        <v>54.76</v>
      </c>
      <c r="Q211" s="1">
        <v>48.44</v>
      </c>
      <c r="R211" s="1">
        <v>58.88</v>
      </c>
      <c r="S211" s="1">
        <v>54.12</v>
      </c>
      <c r="T211" s="1">
        <v>65.319999999999993</v>
      </c>
      <c r="U211" s="1">
        <v>47.52</v>
      </c>
      <c r="V211" s="1">
        <v>60.32</v>
      </c>
      <c r="W211" s="1">
        <v>48.52</v>
      </c>
      <c r="X211" s="1">
        <v>48.52</v>
      </c>
      <c r="Y211" s="3">
        <v>52.76</v>
      </c>
      <c r="Z211" s="1">
        <v>47.32</v>
      </c>
      <c r="AA211" s="1">
        <v>35.520000000000003</v>
      </c>
      <c r="AB211" s="1">
        <v>45.56</v>
      </c>
      <c r="AC211" s="1">
        <v>49.4</v>
      </c>
      <c r="AD211" s="1">
        <v>45.96</v>
      </c>
      <c r="AE211" s="1">
        <v>45.32</v>
      </c>
      <c r="AF211" s="1">
        <v>45.16</v>
      </c>
      <c r="AG211" s="1">
        <v>47.4</v>
      </c>
      <c r="AH211" s="1">
        <v>46.72</v>
      </c>
      <c r="AI211" s="1">
        <v>49.12</v>
      </c>
      <c r="AJ211" s="1">
        <v>49.08</v>
      </c>
      <c r="AK211" s="3">
        <v>48.4</v>
      </c>
      <c r="AL211">
        <f t="shared" si="21"/>
        <v>53.853333333333332</v>
      </c>
      <c r="AM211">
        <f t="shared" si="22"/>
        <v>47.52</v>
      </c>
      <c r="AN211" s="4">
        <f t="shared" si="23"/>
        <v>65.319999999999993</v>
      </c>
      <c r="AO211">
        <f t="shared" si="24"/>
        <v>46.24666666666667</v>
      </c>
      <c r="AP211">
        <f t="shared" si="25"/>
        <v>35.520000000000003</v>
      </c>
      <c r="AQ211" s="9">
        <f t="shared" si="26"/>
        <v>49.4</v>
      </c>
      <c r="AR211" s="12">
        <f xml:space="preserve"> Πίνακας1[[#This Row],[Average Accuracy (Real Data)]] - Πίνακας1[[#This Row],[Average Accuracy (Synthetic Data)]]</f>
        <v>7.606666666666662</v>
      </c>
      <c r="AS211" t="str">
        <f t="shared" si="27"/>
        <v>LinearSVC (Synth)</v>
      </c>
    </row>
    <row r="212" spans="1:45" x14ac:dyDescent="0.25">
      <c r="A212" s="1">
        <v>318</v>
      </c>
      <c r="B212" s="1">
        <v>2</v>
      </c>
      <c r="C212" s="1">
        <v>4</v>
      </c>
      <c r="D212" s="1">
        <v>4</v>
      </c>
      <c r="E212" s="1">
        <v>1</v>
      </c>
      <c r="F212" s="1">
        <v>2</v>
      </c>
      <c r="G212" s="1" t="b">
        <v>1</v>
      </c>
      <c r="H212" s="1">
        <v>0.1</v>
      </c>
      <c r="I212" s="1" t="b">
        <v>1</v>
      </c>
      <c r="J212" s="1">
        <v>0.1</v>
      </c>
      <c r="K212" s="1" t="b">
        <v>1</v>
      </c>
      <c r="L212" s="10">
        <v>0.1</v>
      </c>
      <c r="M212" s="3">
        <f>Πίνακας1[[#This Row],[ε2]] + Πίνακας1[[#This Row],[ε1]]</f>
        <v>0.2</v>
      </c>
      <c r="N212" s="1">
        <v>58.64</v>
      </c>
      <c r="O212" s="1">
        <v>48.44</v>
      </c>
      <c r="P212" s="1">
        <v>54.76</v>
      </c>
      <c r="Q212" s="1">
        <v>48.44</v>
      </c>
      <c r="R212" s="1">
        <v>58.88</v>
      </c>
      <c r="S212" s="1">
        <v>54.12</v>
      </c>
      <c r="T212" s="1">
        <v>65.319999999999993</v>
      </c>
      <c r="U212" s="1">
        <v>47.52</v>
      </c>
      <c r="V212" s="1">
        <v>60.32</v>
      </c>
      <c r="W212" s="1">
        <v>48.52</v>
      </c>
      <c r="X212" s="1">
        <v>48.52</v>
      </c>
      <c r="Y212" s="3">
        <v>52.76</v>
      </c>
      <c r="Z212" s="1">
        <v>50.64</v>
      </c>
      <c r="AA212" s="1">
        <v>36.6</v>
      </c>
      <c r="AB212" s="1">
        <v>46.6</v>
      </c>
      <c r="AC212" s="1">
        <v>45.8</v>
      </c>
      <c r="AD212" s="1">
        <v>47.28</v>
      </c>
      <c r="AE212" s="1">
        <v>46.48</v>
      </c>
      <c r="AF212" s="1">
        <v>48.44</v>
      </c>
      <c r="AG212" s="1">
        <v>47.76</v>
      </c>
      <c r="AH212" s="1">
        <v>50</v>
      </c>
      <c r="AI212" s="1">
        <v>47.76</v>
      </c>
      <c r="AJ212" s="1">
        <v>48.04</v>
      </c>
      <c r="AK212" s="3">
        <v>49.76</v>
      </c>
      <c r="AL212">
        <f t="shared" si="21"/>
        <v>53.853333333333332</v>
      </c>
      <c r="AM212">
        <f t="shared" si="22"/>
        <v>47.52</v>
      </c>
      <c r="AN212" s="4">
        <f t="shared" si="23"/>
        <v>65.319999999999993</v>
      </c>
      <c r="AO212">
        <f t="shared" si="24"/>
        <v>47.096666666666664</v>
      </c>
      <c r="AP212">
        <f t="shared" si="25"/>
        <v>36.6</v>
      </c>
      <c r="AQ212" s="9">
        <f t="shared" si="26"/>
        <v>50.64</v>
      </c>
      <c r="AR212" s="12">
        <f xml:space="preserve"> Πίνακας1[[#This Row],[Average Accuracy (Real Data)]] - Πίνακας1[[#This Row],[Average Accuracy (Synthetic Data)]]</f>
        <v>6.7566666666666677</v>
      </c>
      <c r="AS212" t="str">
        <f t="shared" si="27"/>
        <v>XGBClassifier (Synth)</v>
      </c>
    </row>
    <row r="213" spans="1:45" x14ac:dyDescent="0.25">
      <c r="A213" s="1">
        <v>547</v>
      </c>
      <c r="B213" s="1">
        <v>2</v>
      </c>
      <c r="C213" s="1">
        <v>4</v>
      </c>
      <c r="D213" s="1">
        <v>4</v>
      </c>
      <c r="E213" s="1">
        <v>1</v>
      </c>
      <c r="F213" s="1">
        <v>1</v>
      </c>
      <c r="G213" s="1" t="b">
        <v>1</v>
      </c>
      <c r="H213" s="1">
        <v>0.2</v>
      </c>
      <c r="I213" s="1" t="b">
        <v>1</v>
      </c>
      <c r="J213" s="1">
        <v>0.1</v>
      </c>
      <c r="K213" s="1" t="b">
        <v>1</v>
      </c>
      <c r="L213" s="10">
        <v>0.1</v>
      </c>
      <c r="M213" s="71">
        <f>Πίνακας1[[#This Row],[ε2]] + Πίνακας1[[#This Row],[ε1]]</f>
        <v>0.2</v>
      </c>
      <c r="N213" s="1">
        <v>58.64</v>
      </c>
      <c r="O213" s="1">
        <v>48.44</v>
      </c>
      <c r="P213" s="1">
        <v>54.76</v>
      </c>
      <c r="Q213" s="1">
        <v>48.44</v>
      </c>
      <c r="R213" s="1">
        <v>58.88</v>
      </c>
      <c r="S213" s="1">
        <v>54.12</v>
      </c>
      <c r="T213" s="1">
        <v>65.319999999999993</v>
      </c>
      <c r="U213" s="1">
        <v>47.52</v>
      </c>
      <c r="V213" s="1">
        <v>60.32</v>
      </c>
      <c r="W213" s="1">
        <v>48.52</v>
      </c>
      <c r="X213" s="1">
        <v>48.52</v>
      </c>
      <c r="Y213" s="3">
        <v>52.76</v>
      </c>
      <c r="Z213" s="1">
        <v>46.52</v>
      </c>
      <c r="AA213" s="1">
        <v>38.92</v>
      </c>
      <c r="AB213" s="1">
        <v>46.72</v>
      </c>
      <c r="AC213" s="1">
        <v>46.32</v>
      </c>
      <c r="AD213" s="1">
        <v>46.96</v>
      </c>
      <c r="AE213" s="1">
        <v>45.08</v>
      </c>
      <c r="AF213" s="1">
        <v>46.36</v>
      </c>
      <c r="AG213" s="1">
        <v>43.52</v>
      </c>
      <c r="AH213" s="1">
        <v>45.6</v>
      </c>
      <c r="AI213" s="1">
        <v>47.32</v>
      </c>
      <c r="AJ213" s="1">
        <v>47.32</v>
      </c>
      <c r="AK213" s="3">
        <v>46.8</v>
      </c>
      <c r="AL213">
        <f t="shared" si="21"/>
        <v>53.853333333333332</v>
      </c>
      <c r="AM213">
        <f t="shared" si="22"/>
        <v>47.52</v>
      </c>
      <c r="AN213" s="4">
        <f t="shared" si="23"/>
        <v>65.319999999999993</v>
      </c>
      <c r="AO213">
        <f t="shared" si="24"/>
        <v>45.62</v>
      </c>
      <c r="AP213">
        <f t="shared" si="25"/>
        <v>38.92</v>
      </c>
      <c r="AQ213" s="168">
        <f t="shared" si="26"/>
        <v>47.32</v>
      </c>
      <c r="AR213" s="67">
        <f xml:space="preserve"> Πίνακας1[[#This Row],[Average Accuracy (Real Data)]] - Πίνακας1[[#This Row],[Average Accuracy (Synthetic Data)]]</f>
        <v>8.2333333333333343</v>
      </c>
      <c r="AS213" s="68" t="str">
        <f t="shared" si="27"/>
        <v>GaussianNB (Synth)</v>
      </c>
    </row>
    <row r="214" spans="1:45" x14ac:dyDescent="0.25">
      <c r="A214" s="10">
        <v>550</v>
      </c>
      <c r="B214" s="1">
        <v>2</v>
      </c>
      <c r="C214" s="1">
        <v>4</v>
      </c>
      <c r="D214" s="1">
        <v>4</v>
      </c>
      <c r="E214" s="1">
        <v>1</v>
      </c>
      <c r="F214" s="1">
        <v>2</v>
      </c>
      <c r="G214" s="1" t="b">
        <v>1</v>
      </c>
      <c r="H214" s="1">
        <v>0.2</v>
      </c>
      <c r="I214" s="1" t="b">
        <v>1</v>
      </c>
      <c r="J214" s="1">
        <v>0.1</v>
      </c>
      <c r="K214" s="1" t="b">
        <v>1</v>
      </c>
      <c r="L214" s="10">
        <v>0.1</v>
      </c>
      <c r="M214" s="71">
        <f>Πίνακας1[[#This Row],[ε2]] + Πίνακας1[[#This Row],[ε1]]</f>
        <v>0.2</v>
      </c>
      <c r="N214" s="1">
        <v>58.64</v>
      </c>
      <c r="O214" s="1">
        <v>48.44</v>
      </c>
      <c r="P214" s="1">
        <v>54.76</v>
      </c>
      <c r="Q214" s="1">
        <v>48.44</v>
      </c>
      <c r="R214" s="1">
        <v>58.88</v>
      </c>
      <c r="S214" s="1">
        <v>54.12</v>
      </c>
      <c r="T214" s="1">
        <v>65.319999999999993</v>
      </c>
      <c r="U214" s="1">
        <v>47.52</v>
      </c>
      <c r="V214" s="1">
        <v>60.32</v>
      </c>
      <c r="W214" s="1">
        <v>48.52</v>
      </c>
      <c r="X214" s="1">
        <v>48.52</v>
      </c>
      <c r="Y214" s="3">
        <v>52.76</v>
      </c>
      <c r="Z214" s="1">
        <v>50.16</v>
      </c>
      <c r="AA214" s="1">
        <v>31.92</v>
      </c>
      <c r="AB214" s="1">
        <v>44.88</v>
      </c>
      <c r="AC214" s="1">
        <v>47.08</v>
      </c>
      <c r="AD214" s="1">
        <v>49.32</v>
      </c>
      <c r="AE214" s="1">
        <v>45.2</v>
      </c>
      <c r="AF214" s="1">
        <v>51.76</v>
      </c>
      <c r="AG214" s="1">
        <v>46.28</v>
      </c>
      <c r="AH214" s="1">
        <v>49.4</v>
      </c>
      <c r="AI214" s="1">
        <v>46.52</v>
      </c>
      <c r="AJ214" s="1">
        <v>46.76</v>
      </c>
      <c r="AK214" s="3">
        <v>49.68</v>
      </c>
      <c r="AL214">
        <f t="shared" si="21"/>
        <v>53.853333333333332</v>
      </c>
      <c r="AM214">
        <f t="shared" si="22"/>
        <v>47.52</v>
      </c>
      <c r="AN214" s="4">
        <f t="shared" si="23"/>
        <v>65.319999999999993</v>
      </c>
      <c r="AO214">
        <f t="shared" si="24"/>
        <v>46.579999999999991</v>
      </c>
      <c r="AP214">
        <f t="shared" si="25"/>
        <v>31.92</v>
      </c>
      <c r="AQ214" s="168">
        <f t="shared" si="26"/>
        <v>51.76</v>
      </c>
      <c r="AR214" s="67">
        <f xml:space="preserve"> Πίνακας1[[#This Row],[Average Accuracy (Real Data)]] - Πίνακας1[[#This Row],[Average Accuracy (Synthetic Data)]]</f>
        <v>7.2733333333333405</v>
      </c>
      <c r="AS214" s="68" t="str">
        <f t="shared" si="27"/>
        <v>MLPClassifier (Synth)</v>
      </c>
    </row>
    <row r="215" spans="1:45" x14ac:dyDescent="0.25">
      <c r="A215" s="1">
        <v>615</v>
      </c>
      <c r="B215" s="1">
        <v>2</v>
      </c>
      <c r="C215" s="1">
        <v>4</v>
      </c>
      <c r="D215" s="1">
        <v>4</v>
      </c>
      <c r="E215" s="1">
        <v>1</v>
      </c>
      <c r="F215" s="1">
        <v>1</v>
      </c>
      <c r="G215" s="1" t="b">
        <v>1</v>
      </c>
      <c r="H215" s="1">
        <v>0.2</v>
      </c>
      <c r="I215" s="1" t="b">
        <v>1</v>
      </c>
      <c r="J215" s="1">
        <v>0.1</v>
      </c>
      <c r="K215" s="1" t="b">
        <v>1</v>
      </c>
      <c r="L215" s="10">
        <v>0.1</v>
      </c>
      <c r="M215" s="71">
        <f>Πίνακας1[[#This Row],[ε2]] + Πίνακας1[[#This Row],[ε1]]</f>
        <v>0.2</v>
      </c>
      <c r="N215" s="1">
        <v>58.64</v>
      </c>
      <c r="O215" s="1">
        <v>48.44</v>
      </c>
      <c r="P215" s="1">
        <v>54.76</v>
      </c>
      <c r="Q215" s="1">
        <v>48.44</v>
      </c>
      <c r="R215" s="1">
        <v>58.88</v>
      </c>
      <c r="S215" s="1">
        <v>54.12</v>
      </c>
      <c r="T215" s="1">
        <v>65.319999999999993</v>
      </c>
      <c r="U215" s="1">
        <v>47.52</v>
      </c>
      <c r="V215" s="1">
        <v>60.32</v>
      </c>
      <c r="W215" s="1">
        <v>48.52</v>
      </c>
      <c r="X215" s="1">
        <v>48.52</v>
      </c>
      <c r="Y215" s="3">
        <v>52.76</v>
      </c>
      <c r="Z215" s="1">
        <v>46.52</v>
      </c>
      <c r="AA215" s="1">
        <v>38.92</v>
      </c>
      <c r="AB215" s="1">
        <v>46.72</v>
      </c>
      <c r="AC215" s="1">
        <v>46.32</v>
      </c>
      <c r="AD215" s="1">
        <v>46.96</v>
      </c>
      <c r="AE215" s="1">
        <v>45.08</v>
      </c>
      <c r="AF215" s="1">
        <v>46.36</v>
      </c>
      <c r="AG215" s="1">
        <v>43.52</v>
      </c>
      <c r="AH215" s="1">
        <v>45.6</v>
      </c>
      <c r="AI215" s="1">
        <v>47.32</v>
      </c>
      <c r="AJ215" s="1">
        <v>47.32</v>
      </c>
      <c r="AK215" s="3">
        <v>46.8</v>
      </c>
      <c r="AL215">
        <f t="shared" si="21"/>
        <v>53.853333333333332</v>
      </c>
      <c r="AM215">
        <f t="shared" si="22"/>
        <v>47.52</v>
      </c>
      <c r="AN215" s="4">
        <f t="shared" si="23"/>
        <v>65.319999999999993</v>
      </c>
      <c r="AO215">
        <f t="shared" si="24"/>
        <v>45.62</v>
      </c>
      <c r="AP215">
        <f t="shared" si="25"/>
        <v>38.92</v>
      </c>
      <c r="AQ215" s="168">
        <f t="shared" si="26"/>
        <v>47.32</v>
      </c>
      <c r="AR215" s="67">
        <f xml:space="preserve"> Πίνακας1[[#This Row],[Average Accuracy (Real Data)]] - Πίνακας1[[#This Row],[Average Accuracy (Synthetic Data)]]</f>
        <v>8.2333333333333343</v>
      </c>
      <c r="AS215" s="68" t="str">
        <f t="shared" si="27"/>
        <v>GaussianNB (Synth)</v>
      </c>
    </row>
    <row r="216" spans="1:45" x14ac:dyDescent="0.25">
      <c r="A216" s="10">
        <v>618</v>
      </c>
      <c r="B216" s="1">
        <v>2</v>
      </c>
      <c r="C216" s="1">
        <v>4</v>
      </c>
      <c r="D216" s="1">
        <v>4</v>
      </c>
      <c r="E216" s="1">
        <v>1</v>
      </c>
      <c r="F216" s="1">
        <v>2</v>
      </c>
      <c r="G216" s="1" t="b">
        <v>1</v>
      </c>
      <c r="H216" s="1">
        <v>0.2</v>
      </c>
      <c r="I216" s="1" t="b">
        <v>1</v>
      </c>
      <c r="J216" s="1">
        <v>0.1</v>
      </c>
      <c r="K216" s="1" t="b">
        <v>1</v>
      </c>
      <c r="L216" s="10">
        <v>0.1</v>
      </c>
      <c r="M216" s="71">
        <f>Πίνακας1[[#This Row],[ε2]] + Πίνακας1[[#This Row],[ε1]]</f>
        <v>0.2</v>
      </c>
      <c r="N216" s="1">
        <v>58.64</v>
      </c>
      <c r="O216" s="1">
        <v>48.44</v>
      </c>
      <c r="P216" s="1">
        <v>54.76</v>
      </c>
      <c r="Q216" s="1">
        <v>48.44</v>
      </c>
      <c r="R216" s="1">
        <v>58.88</v>
      </c>
      <c r="S216" s="1">
        <v>54.12</v>
      </c>
      <c r="T216" s="1">
        <v>65.319999999999993</v>
      </c>
      <c r="U216" s="1">
        <v>47.52</v>
      </c>
      <c r="V216" s="1">
        <v>60.32</v>
      </c>
      <c r="W216" s="1">
        <v>48.52</v>
      </c>
      <c r="X216" s="1">
        <v>48.52</v>
      </c>
      <c r="Y216" s="3">
        <v>52.76</v>
      </c>
      <c r="Z216" s="1">
        <v>50.16</v>
      </c>
      <c r="AA216" s="1">
        <v>31.92</v>
      </c>
      <c r="AB216" s="1">
        <v>44.88</v>
      </c>
      <c r="AC216" s="1">
        <v>47.08</v>
      </c>
      <c r="AD216" s="1">
        <v>49.32</v>
      </c>
      <c r="AE216" s="1">
        <v>45.2</v>
      </c>
      <c r="AF216" s="1">
        <v>51.76</v>
      </c>
      <c r="AG216" s="1">
        <v>46.28</v>
      </c>
      <c r="AH216" s="1">
        <v>49.4</v>
      </c>
      <c r="AI216" s="1">
        <v>46.52</v>
      </c>
      <c r="AJ216" s="1">
        <v>46.76</v>
      </c>
      <c r="AK216" s="3">
        <v>49.68</v>
      </c>
      <c r="AL216">
        <f t="shared" si="21"/>
        <v>53.853333333333332</v>
      </c>
      <c r="AM216">
        <f t="shared" si="22"/>
        <v>47.52</v>
      </c>
      <c r="AN216" s="4">
        <f t="shared" si="23"/>
        <v>65.319999999999993</v>
      </c>
      <c r="AO216">
        <f t="shared" si="24"/>
        <v>46.579999999999991</v>
      </c>
      <c r="AP216">
        <f t="shared" si="25"/>
        <v>31.92</v>
      </c>
      <c r="AQ216" s="168">
        <f t="shared" si="26"/>
        <v>51.76</v>
      </c>
      <c r="AR216" s="67">
        <f xml:space="preserve"> Πίνακας1[[#This Row],[Average Accuracy (Real Data)]] - Πίνακας1[[#This Row],[Average Accuracy (Synthetic Data)]]</f>
        <v>7.2733333333333405</v>
      </c>
      <c r="AS216" s="68" t="str">
        <f t="shared" si="27"/>
        <v>MLPClassifier (Synth)</v>
      </c>
    </row>
    <row r="217" spans="1:45" x14ac:dyDescent="0.25">
      <c r="A217" s="1">
        <v>464</v>
      </c>
      <c r="B217" s="1">
        <v>3</v>
      </c>
      <c r="C217" s="1">
        <v>9</v>
      </c>
      <c r="D217" s="1">
        <v>4</v>
      </c>
      <c r="E217" s="1">
        <v>1</v>
      </c>
      <c r="F217" s="1">
        <v>1</v>
      </c>
      <c r="G217" s="1" t="b">
        <v>1</v>
      </c>
      <c r="H217" s="1">
        <v>0.05</v>
      </c>
      <c r="I217" s="1" t="b">
        <v>1</v>
      </c>
      <c r="J217" s="1">
        <v>0.05</v>
      </c>
      <c r="K217" s="1" t="b">
        <v>1</v>
      </c>
      <c r="L217" s="10">
        <v>0.05</v>
      </c>
      <c r="M217" s="3">
        <f>Πίνακας1[[#This Row],[ε2]] + Πίνακας1[[#This Row],[ε1]]</f>
        <v>0.1</v>
      </c>
      <c r="N217" s="1">
        <v>85.58</v>
      </c>
      <c r="O217" s="1">
        <v>79.930000000000007</v>
      </c>
      <c r="P217" s="1">
        <v>82.27</v>
      </c>
      <c r="Q217" s="1">
        <v>80.900000000000006</v>
      </c>
      <c r="R217" s="1">
        <v>76.38</v>
      </c>
      <c r="S217" s="1">
        <v>82.92</v>
      </c>
      <c r="T217" s="1">
        <v>79.7</v>
      </c>
      <c r="U217" s="1">
        <v>85.2</v>
      </c>
      <c r="V217" s="1">
        <v>85.57</v>
      </c>
      <c r="W217" s="1">
        <v>79.540000000000006</v>
      </c>
      <c r="X217" s="1">
        <v>82.76</v>
      </c>
      <c r="Y217" s="3">
        <v>81.41</v>
      </c>
      <c r="Z217" s="1">
        <v>75.510000000000005</v>
      </c>
      <c r="AA217" s="1">
        <v>60.65</v>
      </c>
      <c r="AB217" s="1">
        <v>69.77</v>
      </c>
      <c r="AC217" s="1">
        <v>76.650000000000006</v>
      </c>
      <c r="AD217" s="1">
        <v>76.38</v>
      </c>
      <c r="AE217" s="1">
        <v>66.69</v>
      </c>
      <c r="AF217" s="1">
        <v>76.209999999999994</v>
      </c>
      <c r="AG217" s="1">
        <v>75.930000000000007</v>
      </c>
      <c r="AH217" s="1">
        <v>75.540000000000006</v>
      </c>
      <c r="AI217" s="1">
        <v>76.489999999999995</v>
      </c>
      <c r="AJ217" s="1">
        <v>76.33</v>
      </c>
      <c r="AK217" s="3">
        <v>76.099999999999994</v>
      </c>
      <c r="AL217">
        <f t="shared" si="21"/>
        <v>81.846666666666664</v>
      </c>
      <c r="AM217">
        <f t="shared" si="22"/>
        <v>76.38</v>
      </c>
      <c r="AN217" s="4">
        <f t="shared" si="23"/>
        <v>85.58</v>
      </c>
      <c r="AO217">
        <f t="shared" si="24"/>
        <v>73.520833333333329</v>
      </c>
      <c r="AP217">
        <f t="shared" si="25"/>
        <v>60.65</v>
      </c>
      <c r="AQ217" s="9">
        <f t="shared" si="26"/>
        <v>76.650000000000006</v>
      </c>
      <c r="AR217" s="12">
        <f xml:space="preserve"> Πίνακας1[[#This Row],[Average Accuracy (Real Data)]] - Πίνακας1[[#This Row],[Average Accuracy (Synthetic Data)]]</f>
        <v>8.3258333333333354</v>
      </c>
      <c r="AS217" t="str">
        <f t="shared" si="27"/>
        <v>LinearSVC (Synth)</v>
      </c>
    </row>
    <row r="218" spans="1:45" x14ac:dyDescent="0.25">
      <c r="A218" s="1">
        <v>445</v>
      </c>
      <c r="B218" s="1">
        <v>3</v>
      </c>
      <c r="C218" s="1">
        <v>2</v>
      </c>
      <c r="D218" s="1">
        <v>3</v>
      </c>
      <c r="E218" s="1">
        <v>1</v>
      </c>
      <c r="F218" s="1">
        <v>2</v>
      </c>
      <c r="G218" s="1" t="b">
        <v>1</v>
      </c>
      <c r="H218" s="1">
        <v>0.5</v>
      </c>
      <c r="I218" s="1" t="b">
        <v>1</v>
      </c>
      <c r="J218" s="1">
        <v>0.5</v>
      </c>
      <c r="K218" s="1" t="b">
        <v>1</v>
      </c>
      <c r="L218" s="10">
        <v>0.5</v>
      </c>
      <c r="M218" s="3">
        <f>Πίνακας1[[#This Row],[ε2]] + Πίνακας1[[#This Row],[ε1]]</f>
        <v>1</v>
      </c>
      <c r="N218" s="1">
        <v>85.58</v>
      </c>
      <c r="O218" s="1">
        <v>79.930000000000007</v>
      </c>
      <c r="P218" s="1">
        <v>82.27</v>
      </c>
      <c r="Q218" s="1">
        <v>80.900000000000006</v>
      </c>
      <c r="R218" s="1">
        <v>76.38</v>
      </c>
      <c r="S218" s="1">
        <v>82.92</v>
      </c>
      <c r="T218" s="1">
        <v>79.7</v>
      </c>
      <c r="U218" s="1">
        <v>85.2</v>
      </c>
      <c r="V218" s="1">
        <v>85.57</v>
      </c>
      <c r="W218" s="1">
        <v>79.540000000000006</v>
      </c>
      <c r="X218" s="1">
        <v>82.76</v>
      </c>
      <c r="Y218" s="3">
        <v>81.41</v>
      </c>
      <c r="Z218" s="1">
        <v>76.400000000000006</v>
      </c>
      <c r="AA218" s="1">
        <v>67.37</v>
      </c>
      <c r="AB218" s="1">
        <v>74.61</v>
      </c>
      <c r="AC218" s="1">
        <v>63.85</v>
      </c>
      <c r="AD218" s="1">
        <v>76.38</v>
      </c>
      <c r="AE218" s="1">
        <v>72.58</v>
      </c>
      <c r="AF218" s="1">
        <v>76.599999999999994</v>
      </c>
      <c r="AG218" s="1">
        <v>76.37</v>
      </c>
      <c r="AH218" s="1">
        <v>76.41</v>
      </c>
      <c r="AI218" s="1">
        <v>76.89</v>
      </c>
      <c r="AJ218" s="1">
        <v>76.37</v>
      </c>
      <c r="AK218" s="3">
        <v>76.150000000000006</v>
      </c>
      <c r="AL218">
        <f t="shared" si="21"/>
        <v>81.846666666666664</v>
      </c>
      <c r="AM218">
        <f t="shared" si="22"/>
        <v>76.38</v>
      </c>
      <c r="AN218" s="4">
        <f t="shared" si="23"/>
        <v>85.58</v>
      </c>
      <c r="AO218">
        <f t="shared" si="24"/>
        <v>74.164999999999992</v>
      </c>
      <c r="AP218">
        <f t="shared" si="25"/>
        <v>63.85</v>
      </c>
      <c r="AQ218" s="9">
        <f t="shared" si="26"/>
        <v>76.89</v>
      </c>
      <c r="AR218" s="12">
        <f xml:space="preserve"> Πίνακας1[[#This Row],[Average Accuracy (Real Data)]] - Πίνακας1[[#This Row],[Average Accuracy (Synthetic Data)]]</f>
        <v>7.681666666666672</v>
      </c>
      <c r="AS218" t="str">
        <f t="shared" si="27"/>
        <v>GaussianNB (Synth)</v>
      </c>
    </row>
    <row r="219" spans="1:45" x14ac:dyDescent="0.25">
      <c r="A219" s="1">
        <v>465</v>
      </c>
      <c r="B219" s="1">
        <v>3</v>
      </c>
      <c r="C219" s="1">
        <v>16</v>
      </c>
      <c r="D219" s="1">
        <v>4</v>
      </c>
      <c r="E219" s="1">
        <v>1</v>
      </c>
      <c r="F219" s="1">
        <v>1</v>
      </c>
      <c r="G219" s="1" t="b">
        <v>1</v>
      </c>
      <c r="H219" s="1">
        <v>0.1</v>
      </c>
      <c r="I219" s="1" t="b">
        <v>1</v>
      </c>
      <c r="J219" s="1">
        <v>0.1</v>
      </c>
      <c r="K219" s="1" t="b">
        <v>1</v>
      </c>
      <c r="L219" s="10">
        <v>0.1</v>
      </c>
      <c r="M219" s="3">
        <f>Πίνακας1[[#This Row],[ε2]] + Πίνακας1[[#This Row],[ε1]]</f>
        <v>0.2</v>
      </c>
      <c r="N219" s="1">
        <v>85.58</v>
      </c>
      <c r="O219" s="1">
        <v>79.930000000000007</v>
      </c>
      <c r="P219" s="1">
        <v>82.27</v>
      </c>
      <c r="Q219" s="1">
        <v>80.900000000000006</v>
      </c>
      <c r="R219" s="1">
        <v>76.38</v>
      </c>
      <c r="S219" s="1">
        <v>82.92</v>
      </c>
      <c r="T219" s="1">
        <v>79.7</v>
      </c>
      <c r="U219" s="1">
        <v>85.2</v>
      </c>
      <c r="V219" s="1">
        <v>85.57</v>
      </c>
      <c r="W219" s="1">
        <v>79.540000000000006</v>
      </c>
      <c r="X219" s="1">
        <v>82.76</v>
      </c>
      <c r="Y219" s="3">
        <v>81.41</v>
      </c>
      <c r="Z219" s="1">
        <v>75.900000000000006</v>
      </c>
      <c r="AA219" s="1">
        <v>63.37</v>
      </c>
      <c r="AB219" s="1">
        <v>71.89</v>
      </c>
      <c r="AC219" s="1">
        <v>30.64</v>
      </c>
      <c r="AD219" s="1">
        <v>76.38</v>
      </c>
      <c r="AE219" s="1">
        <v>69.91</v>
      </c>
      <c r="AF219" s="1">
        <v>76.39</v>
      </c>
      <c r="AG219" s="1">
        <v>75.739999999999995</v>
      </c>
      <c r="AH219" s="1">
        <v>75.88</v>
      </c>
      <c r="AI219" s="1">
        <v>76.900000000000006</v>
      </c>
      <c r="AJ219" s="1">
        <v>76.38</v>
      </c>
      <c r="AK219" s="3">
        <v>76.27</v>
      </c>
      <c r="AL219">
        <f t="shared" si="21"/>
        <v>81.846666666666664</v>
      </c>
      <c r="AM219">
        <f t="shared" si="22"/>
        <v>76.38</v>
      </c>
      <c r="AN219" s="4">
        <f t="shared" si="23"/>
        <v>85.58</v>
      </c>
      <c r="AO219">
        <f t="shared" si="24"/>
        <v>70.470833333333331</v>
      </c>
      <c r="AP219">
        <f t="shared" si="25"/>
        <v>30.64</v>
      </c>
      <c r="AQ219" s="9">
        <f t="shared" si="26"/>
        <v>76.900000000000006</v>
      </c>
      <c r="AR219" s="12">
        <f xml:space="preserve"> Πίνακας1[[#This Row],[Average Accuracy (Real Data)]] - Πίνακας1[[#This Row],[Average Accuracy (Synthetic Data)]]</f>
        <v>11.375833333333333</v>
      </c>
      <c r="AS219" s="167" t="str">
        <f t="shared" si="27"/>
        <v>GaussianNB (Synth)</v>
      </c>
    </row>
    <row r="220" spans="1:45" x14ac:dyDescent="0.25">
      <c r="A220" s="1">
        <v>484</v>
      </c>
      <c r="B220" s="1">
        <v>3</v>
      </c>
      <c r="C220" s="1">
        <v>6</v>
      </c>
      <c r="D220" s="1">
        <v>4</v>
      </c>
      <c r="E220" s="1">
        <v>1</v>
      </c>
      <c r="F220" s="1">
        <v>2</v>
      </c>
      <c r="G220" s="1" t="b">
        <v>1</v>
      </c>
      <c r="H220" s="1">
        <v>0.01</v>
      </c>
      <c r="I220" s="1" t="b">
        <v>1</v>
      </c>
      <c r="J220" s="1">
        <v>0.01</v>
      </c>
      <c r="K220" s="1" t="b">
        <v>1</v>
      </c>
      <c r="L220" s="10">
        <v>0.01</v>
      </c>
      <c r="M220" s="3">
        <f>Πίνακας1[[#This Row],[ε2]] + Πίνακας1[[#This Row],[ε1]]</f>
        <v>0.02</v>
      </c>
      <c r="N220" s="1">
        <v>85.58</v>
      </c>
      <c r="O220" s="1">
        <v>79.930000000000007</v>
      </c>
      <c r="P220" s="1">
        <v>82.27</v>
      </c>
      <c r="Q220" s="1">
        <v>80.900000000000006</v>
      </c>
      <c r="R220" s="1">
        <v>76.38</v>
      </c>
      <c r="S220" s="1">
        <v>82.92</v>
      </c>
      <c r="T220" s="1">
        <v>79.7</v>
      </c>
      <c r="U220" s="1">
        <v>85.2</v>
      </c>
      <c r="V220" s="1">
        <v>85.57</v>
      </c>
      <c r="W220" s="1">
        <v>79.540000000000006</v>
      </c>
      <c r="X220" s="1">
        <v>82.76</v>
      </c>
      <c r="Y220" s="3">
        <v>81.41</v>
      </c>
      <c r="Z220" s="1">
        <v>77.55</v>
      </c>
      <c r="AA220" s="1">
        <v>72.64</v>
      </c>
      <c r="AB220" s="1">
        <v>76.38</v>
      </c>
      <c r="AC220" s="1">
        <v>75.989999999999995</v>
      </c>
      <c r="AD220" s="1">
        <v>76.38</v>
      </c>
      <c r="AE220" s="1">
        <v>77.37</v>
      </c>
      <c r="AF220" s="1">
        <v>76.3</v>
      </c>
      <c r="AG220" s="1">
        <v>77.98</v>
      </c>
      <c r="AH220" s="1">
        <v>77.52</v>
      </c>
      <c r="AI220" s="1">
        <v>76.900000000000006</v>
      </c>
      <c r="AJ220" s="1">
        <v>76.61</v>
      </c>
      <c r="AK220" s="3">
        <v>76.89</v>
      </c>
      <c r="AL220">
        <f t="shared" si="21"/>
        <v>81.846666666666664</v>
      </c>
      <c r="AM220">
        <f t="shared" si="22"/>
        <v>76.38</v>
      </c>
      <c r="AN220" s="4">
        <f t="shared" si="23"/>
        <v>85.58</v>
      </c>
      <c r="AO220">
        <f t="shared" si="24"/>
        <v>76.542500000000004</v>
      </c>
      <c r="AP220">
        <f t="shared" si="25"/>
        <v>72.64</v>
      </c>
      <c r="AQ220" s="9">
        <f t="shared" si="26"/>
        <v>77.98</v>
      </c>
      <c r="AR220" s="12">
        <f xml:space="preserve"> Πίνακας1[[#This Row],[Average Accuracy (Real Data)]] - Πίνακας1[[#This Row],[Average Accuracy (Synthetic Data)]]</f>
        <v>5.30416666666666</v>
      </c>
      <c r="AS220" t="str">
        <f t="shared" si="27"/>
        <v>AdaBoostClassifier (Synth)</v>
      </c>
    </row>
    <row r="221" spans="1:45" x14ac:dyDescent="0.25">
      <c r="A221" s="1">
        <v>567</v>
      </c>
      <c r="B221" s="1">
        <v>3</v>
      </c>
      <c r="C221" s="1">
        <v>9</v>
      </c>
      <c r="D221" s="1">
        <v>4</v>
      </c>
      <c r="E221" s="1">
        <v>1</v>
      </c>
      <c r="F221" s="1">
        <v>1</v>
      </c>
      <c r="G221" s="1" t="b">
        <v>1</v>
      </c>
      <c r="H221" s="1">
        <v>0.2</v>
      </c>
      <c r="I221" s="1" t="b">
        <v>1</v>
      </c>
      <c r="J221" s="1">
        <v>0.1</v>
      </c>
      <c r="K221" s="1" t="b">
        <v>1</v>
      </c>
      <c r="L221" s="10">
        <v>0.1</v>
      </c>
      <c r="M221" s="71">
        <f>Πίνακας1[[#This Row],[ε2]] + Πίνακας1[[#This Row],[ε1]]</f>
        <v>0.2</v>
      </c>
      <c r="N221" s="1">
        <v>85.58</v>
      </c>
      <c r="O221" s="1">
        <v>79.930000000000007</v>
      </c>
      <c r="P221" s="1">
        <v>82.27</v>
      </c>
      <c r="Q221" s="1">
        <v>80.900000000000006</v>
      </c>
      <c r="R221" s="1">
        <v>76.38</v>
      </c>
      <c r="S221" s="1">
        <v>82.92</v>
      </c>
      <c r="T221" s="1">
        <v>79.7</v>
      </c>
      <c r="U221" s="1">
        <v>85.2</v>
      </c>
      <c r="V221" s="1">
        <v>85.57</v>
      </c>
      <c r="W221" s="1">
        <v>79.540000000000006</v>
      </c>
      <c r="X221" s="1">
        <v>82.76</v>
      </c>
      <c r="Y221" s="3">
        <v>81.41</v>
      </c>
      <c r="Z221" s="1">
        <v>76.319999999999993</v>
      </c>
      <c r="AA221" s="1">
        <v>60.46</v>
      </c>
      <c r="AB221" s="1">
        <v>71.05</v>
      </c>
      <c r="AC221" s="1">
        <v>30.62</v>
      </c>
      <c r="AD221" s="1">
        <v>76.38</v>
      </c>
      <c r="AE221" s="1">
        <v>68.05</v>
      </c>
      <c r="AF221" s="1">
        <v>26.15</v>
      </c>
      <c r="AG221" s="1">
        <v>76.39</v>
      </c>
      <c r="AH221" s="1">
        <v>76.33</v>
      </c>
      <c r="AI221" s="1">
        <v>76.900000000000006</v>
      </c>
      <c r="AJ221" s="1">
        <v>76.38</v>
      </c>
      <c r="AK221" s="3">
        <v>76.59</v>
      </c>
      <c r="AL221">
        <f t="shared" si="21"/>
        <v>81.846666666666664</v>
      </c>
      <c r="AM221">
        <f t="shared" si="22"/>
        <v>76.38</v>
      </c>
      <c r="AN221" s="4">
        <f t="shared" si="23"/>
        <v>85.58</v>
      </c>
      <c r="AO221">
        <f t="shared" si="24"/>
        <v>65.968333333333334</v>
      </c>
      <c r="AP221">
        <f t="shared" si="25"/>
        <v>26.15</v>
      </c>
      <c r="AQ221" s="168">
        <f t="shared" si="26"/>
        <v>76.900000000000006</v>
      </c>
      <c r="AR221" s="67">
        <f xml:space="preserve"> Πίνακας1[[#This Row],[Average Accuracy (Real Data)]] - Πίνακας1[[#This Row],[Average Accuracy (Synthetic Data)]]</f>
        <v>15.87833333333333</v>
      </c>
      <c r="AS221" s="68" t="str">
        <f t="shared" si="27"/>
        <v>GaussianNB (Synth)</v>
      </c>
    </row>
    <row r="222" spans="1:45" x14ac:dyDescent="0.25">
      <c r="A222" s="1">
        <v>485</v>
      </c>
      <c r="B222" s="1">
        <v>3</v>
      </c>
      <c r="C222" s="1">
        <v>16</v>
      </c>
      <c r="D222" s="1">
        <v>4</v>
      </c>
      <c r="E222" s="1">
        <v>1</v>
      </c>
      <c r="F222" s="1">
        <v>2</v>
      </c>
      <c r="G222" s="1" t="b">
        <v>1</v>
      </c>
      <c r="H222" s="1">
        <v>0.05</v>
      </c>
      <c r="I222" s="1" t="b">
        <v>1</v>
      </c>
      <c r="J222" s="1">
        <v>0.05</v>
      </c>
      <c r="K222" s="1" t="b">
        <v>1</v>
      </c>
      <c r="L222" s="10">
        <v>0.05</v>
      </c>
      <c r="M222" s="3">
        <f>Πίνακας1[[#This Row],[ε2]] + Πίνακας1[[#This Row],[ε1]]</f>
        <v>0.1</v>
      </c>
      <c r="N222" s="1">
        <v>85.58</v>
      </c>
      <c r="O222" s="1">
        <v>79.930000000000007</v>
      </c>
      <c r="P222" s="1">
        <v>82.27</v>
      </c>
      <c r="Q222" s="1">
        <v>80.900000000000006</v>
      </c>
      <c r="R222" s="1">
        <v>76.38</v>
      </c>
      <c r="S222" s="1">
        <v>82.92</v>
      </c>
      <c r="T222" s="1">
        <v>79.7</v>
      </c>
      <c r="U222" s="1">
        <v>85.2</v>
      </c>
      <c r="V222" s="1">
        <v>85.57</v>
      </c>
      <c r="W222" s="1">
        <v>79.540000000000006</v>
      </c>
      <c r="X222" s="1">
        <v>82.76</v>
      </c>
      <c r="Y222" s="3">
        <v>81.41</v>
      </c>
      <c r="Z222" s="1">
        <v>82.55</v>
      </c>
      <c r="AA222" s="1">
        <v>77.209999999999994</v>
      </c>
      <c r="AB222" s="1">
        <v>79.510000000000005</v>
      </c>
      <c r="AC222" s="1">
        <v>76.31</v>
      </c>
      <c r="AD222" s="1">
        <v>76.38</v>
      </c>
      <c r="AE222" s="1">
        <v>80.95</v>
      </c>
      <c r="AF222" s="1">
        <v>24.87</v>
      </c>
      <c r="AG222" s="1">
        <v>80.56</v>
      </c>
      <c r="AH222" s="1">
        <v>82.61</v>
      </c>
      <c r="AI222" s="1">
        <v>76.84</v>
      </c>
      <c r="AJ222" s="1">
        <v>76.7</v>
      </c>
      <c r="AK222" s="3">
        <v>76.91</v>
      </c>
      <c r="AL222">
        <f t="shared" si="21"/>
        <v>81.846666666666664</v>
      </c>
      <c r="AM222">
        <f t="shared" si="22"/>
        <v>76.38</v>
      </c>
      <c r="AN222" s="4">
        <f t="shared" si="23"/>
        <v>85.58</v>
      </c>
      <c r="AO222">
        <f t="shared" si="24"/>
        <v>74.283333333333331</v>
      </c>
      <c r="AP222">
        <f t="shared" si="25"/>
        <v>24.87</v>
      </c>
      <c r="AQ222" s="9">
        <f t="shared" si="26"/>
        <v>82.61</v>
      </c>
      <c r="AR222" s="12">
        <f xml:space="preserve"> Πίνακας1[[#This Row],[Average Accuracy (Real Data)]] - Πίνακας1[[#This Row],[Average Accuracy (Synthetic Data)]]</f>
        <v>7.5633333333333326</v>
      </c>
      <c r="AS222" t="str">
        <f t="shared" si="27"/>
        <v>GradientBoostingClassifier (Synth)</v>
      </c>
    </row>
    <row r="223" spans="1:45" x14ac:dyDescent="0.25">
      <c r="A223" s="1">
        <v>635</v>
      </c>
      <c r="B223" s="1">
        <v>3</v>
      </c>
      <c r="C223" s="1">
        <v>9</v>
      </c>
      <c r="D223" s="1">
        <v>4</v>
      </c>
      <c r="E223" s="1">
        <v>1</v>
      </c>
      <c r="F223" s="1">
        <v>1</v>
      </c>
      <c r="G223" s="1" t="b">
        <v>1</v>
      </c>
      <c r="H223" s="1">
        <v>0.2</v>
      </c>
      <c r="I223" s="1" t="b">
        <v>1</v>
      </c>
      <c r="J223" s="1">
        <v>0.1</v>
      </c>
      <c r="K223" s="1" t="b">
        <v>1</v>
      </c>
      <c r="L223" s="10">
        <v>0.1</v>
      </c>
      <c r="M223" s="71">
        <f>Πίνακας1[[#This Row],[ε2]] + Πίνακας1[[#This Row],[ε1]]</f>
        <v>0.2</v>
      </c>
      <c r="N223" s="1">
        <v>85.58</v>
      </c>
      <c r="O223" s="1">
        <v>79.930000000000007</v>
      </c>
      <c r="P223" s="1">
        <v>82.27</v>
      </c>
      <c r="Q223" s="1">
        <v>80.900000000000006</v>
      </c>
      <c r="R223" s="1">
        <v>76.38</v>
      </c>
      <c r="S223" s="1">
        <v>82.92</v>
      </c>
      <c r="T223" s="1">
        <v>79.7</v>
      </c>
      <c r="U223" s="1">
        <v>85.2</v>
      </c>
      <c r="V223" s="1">
        <v>85.57</v>
      </c>
      <c r="W223" s="1">
        <v>79.540000000000006</v>
      </c>
      <c r="X223" s="1">
        <v>82.76</v>
      </c>
      <c r="Y223" s="3">
        <v>81.41</v>
      </c>
      <c r="Z223" s="1">
        <v>76.319999999999993</v>
      </c>
      <c r="AA223" s="1">
        <v>60.46</v>
      </c>
      <c r="AB223" s="1">
        <v>71.05</v>
      </c>
      <c r="AC223" s="1">
        <v>30.62</v>
      </c>
      <c r="AD223" s="1">
        <v>76.38</v>
      </c>
      <c r="AE223" s="1">
        <v>68.05</v>
      </c>
      <c r="AF223" s="1">
        <v>26.15</v>
      </c>
      <c r="AG223" s="1">
        <v>76.39</v>
      </c>
      <c r="AH223" s="1">
        <v>76.33</v>
      </c>
      <c r="AI223" s="1">
        <v>76.900000000000006</v>
      </c>
      <c r="AJ223" s="1">
        <v>76.38</v>
      </c>
      <c r="AK223" s="3">
        <v>76.59</v>
      </c>
      <c r="AL223">
        <f t="shared" si="21"/>
        <v>81.846666666666664</v>
      </c>
      <c r="AM223">
        <f t="shared" si="22"/>
        <v>76.38</v>
      </c>
      <c r="AN223" s="4">
        <f t="shared" si="23"/>
        <v>85.58</v>
      </c>
      <c r="AO223">
        <f t="shared" si="24"/>
        <v>65.968333333333334</v>
      </c>
      <c r="AP223">
        <f t="shared" si="25"/>
        <v>26.15</v>
      </c>
      <c r="AQ223" s="168">
        <f t="shared" si="26"/>
        <v>76.900000000000006</v>
      </c>
      <c r="AR223" s="67">
        <f xml:space="preserve"> Πίνακας1[[#This Row],[Average Accuracy (Real Data)]] - Πίνακας1[[#This Row],[Average Accuracy (Synthetic Data)]]</f>
        <v>15.87833333333333</v>
      </c>
      <c r="AS223" s="68" t="str">
        <f t="shared" si="27"/>
        <v>GaussianNB (Synth)</v>
      </c>
    </row>
    <row r="224" spans="1:45" x14ac:dyDescent="0.25">
      <c r="A224" s="1">
        <v>486</v>
      </c>
      <c r="B224" s="1">
        <v>3</v>
      </c>
      <c r="C224" s="1">
        <v>15</v>
      </c>
      <c r="D224" s="1">
        <v>4</v>
      </c>
      <c r="E224" s="1">
        <v>1</v>
      </c>
      <c r="F224" s="1">
        <v>2</v>
      </c>
      <c r="G224" s="1" t="b">
        <v>1</v>
      </c>
      <c r="H224" s="1">
        <v>0.1</v>
      </c>
      <c r="I224" s="1" t="b">
        <v>1</v>
      </c>
      <c r="J224" s="1">
        <v>0.1</v>
      </c>
      <c r="K224" s="1" t="b">
        <v>1</v>
      </c>
      <c r="L224" s="10">
        <v>0.1</v>
      </c>
      <c r="M224" s="3">
        <f>Πίνακας1[[#This Row],[ε2]] + Πίνακας1[[#This Row],[ε1]]</f>
        <v>0.2</v>
      </c>
      <c r="N224" s="1">
        <v>85.58</v>
      </c>
      <c r="O224" s="1">
        <v>79.930000000000007</v>
      </c>
      <c r="P224" s="1">
        <v>82.27</v>
      </c>
      <c r="Q224" s="1">
        <v>80.900000000000006</v>
      </c>
      <c r="R224" s="1">
        <v>76.38</v>
      </c>
      <c r="S224" s="1">
        <v>82.92</v>
      </c>
      <c r="T224" s="1">
        <v>79.7</v>
      </c>
      <c r="U224" s="1">
        <v>85.2</v>
      </c>
      <c r="V224" s="1">
        <v>85.57</v>
      </c>
      <c r="W224" s="1">
        <v>79.540000000000006</v>
      </c>
      <c r="X224" s="1">
        <v>82.76</v>
      </c>
      <c r="Y224" s="3">
        <v>81.41</v>
      </c>
      <c r="Z224" s="1">
        <v>82.38</v>
      </c>
      <c r="AA224" s="1">
        <v>76.78</v>
      </c>
      <c r="AB224" s="1">
        <v>79.75</v>
      </c>
      <c r="AC224" s="1">
        <v>78.63</v>
      </c>
      <c r="AD224" s="1">
        <v>76.38</v>
      </c>
      <c r="AE224" s="1">
        <v>80.12</v>
      </c>
      <c r="AF224" s="1">
        <v>27.85</v>
      </c>
      <c r="AG224" s="1">
        <v>80.819999999999993</v>
      </c>
      <c r="AH224" s="1">
        <v>82.41</v>
      </c>
      <c r="AI224" s="1">
        <v>76.900000000000006</v>
      </c>
      <c r="AJ224" s="1">
        <v>77.989999999999995</v>
      </c>
      <c r="AK224" s="3">
        <v>77.709999999999994</v>
      </c>
      <c r="AL224">
        <f t="shared" si="21"/>
        <v>81.846666666666664</v>
      </c>
      <c r="AM224">
        <f t="shared" si="22"/>
        <v>76.38</v>
      </c>
      <c r="AN224" s="4">
        <f t="shared" si="23"/>
        <v>85.58</v>
      </c>
      <c r="AO224">
        <f t="shared" si="24"/>
        <v>74.81</v>
      </c>
      <c r="AP224">
        <f t="shared" si="25"/>
        <v>27.85</v>
      </c>
      <c r="AQ224" s="9">
        <f t="shared" si="26"/>
        <v>82.41</v>
      </c>
      <c r="AR224" s="12">
        <f xml:space="preserve"> Πίνακας1[[#This Row],[Average Accuracy (Real Data)]] - Πίνακας1[[#This Row],[Average Accuracy (Synthetic Data)]]</f>
        <v>7.0366666666666617</v>
      </c>
      <c r="AS224" t="str">
        <f t="shared" si="27"/>
        <v>GradientBoostingClassifier (Synth)</v>
      </c>
    </row>
    <row r="225" spans="1:45" x14ac:dyDescent="0.25">
      <c r="A225" s="1">
        <v>88</v>
      </c>
      <c r="B225" s="1">
        <v>1</v>
      </c>
      <c r="C225" s="1">
        <v>5</v>
      </c>
      <c r="D225" s="1">
        <v>3</v>
      </c>
      <c r="E225" s="1">
        <v>1</v>
      </c>
      <c r="F225" s="1">
        <v>1</v>
      </c>
      <c r="G225" s="1" t="b">
        <v>1</v>
      </c>
      <c r="H225" s="1">
        <v>0.5</v>
      </c>
      <c r="I225" s="1" t="b">
        <v>1</v>
      </c>
      <c r="J225" s="1">
        <v>0.5</v>
      </c>
      <c r="K225" s="1" t="b">
        <v>1</v>
      </c>
      <c r="L225" s="10">
        <v>0.5</v>
      </c>
      <c r="M225" s="3">
        <f>Πίνακας1[[#This Row],[ε2]] + Πίνακας1[[#This Row],[ε1]]</f>
        <v>1</v>
      </c>
      <c r="N225" s="1">
        <v>65.52</v>
      </c>
      <c r="O225" s="1">
        <v>62.07</v>
      </c>
      <c r="P225" s="1">
        <v>62.07</v>
      </c>
      <c r="Q225" s="1">
        <v>48.28</v>
      </c>
      <c r="R225" s="1">
        <v>62.07</v>
      </c>
      <c r="S225" s="1">
        <v>58.62</v>
      </c>
      <c r="T225" s="1">
        <v>62.07</v>
      </c>
      <c r="U225" s="1">
        <v>55.17</v>
      </c>
      <c r="V225" s="1">
        <v>62.07</v>
      </c>
      <c r="W225" s="1">
        <v>51.72</v>
      </c>
      <c r="X225" s="1">
        <v>62.07</v>
      </c>
      <c r="Y225" s="3">
        <v>58.62</v>
      </c>
      <c r="Z225" s="1">
        <v>65.52</v>
      </c>
      <c r="AA225" s="1">
        <v>51.72</v>
      </c>
      <c r="AB225" s="1">
        <v>34.479999999999997</v>
      </c>
      <c r="AC225" s="1">
        <v>41.38</v>
      </c>
      <c r="AD225" s="1">
        <v>62.07</v>
      </c>
      <c r="AE225" s="1">
        <v>65.52</v>
      </c>
      <c r="AF225" s="1">
        <v>51.72</v>
      </c>
      <c r="AG225" s="1">
        <v>41.38</v>
      </c>
      <c r="AH225" s="1">
        <v>58.62</v>
      </c>
      <c r="AI225" s="1">
        <v>68.97</v>
      </c>
      <c r="AJ225" s="1">
        <v>68.97</v>
      </c>
      <c r="AK225" s="3">
        <v>68.97</v>
      </c>
      <c r="AL225">
        <f t="shared" si="21"/>
        <v>59.195833333333347</v>
      </c>
      <c r="AM225">
        <f t="shared" si="22"/>
        <v>48.28</v>
      </c>
      <c r="AN225" s="4">
        <f t="shared" si="23"/>
        <v>65.52</v>
      </c>
      <c r="AO225">
        <f t="shared" si="24"/>
        <v>56.610000000000007</v>
      </c>
      <c r="AP225">
        <f t="shared" si="25"/>
        <v>34.479999999999997</v>
      </c>
      <c r="AQ225" s="9">
        <f t="shared" si="26"/>
        <v>68.97</v>
      </c>
      <c r="AR225" s="12">
        <f xml:space="preserve"> Πίνακας1[[#This Row],[Average Accuracy (Real Data)]] - Πίνακας1[[#This Row],[Average Accuracy (Synthetic Data)]]</f>
        <v>2.5858333333333405</v>
      </c>
      <c r="AS225" t="str">
        <f t="shared" si="27"/>
        <v>GaussianNB (Synth)</v>
      </c>
    </row>
    <row r="226" spans="1:45" x14ac:dyDescent="0.25">
      <c r="A226" s="1">
        <v>130</v>
      </c>
      <c r="B226" s="1">
        <v>1</v>
      </c>
      <c r="C226" s="1">
        <v>4</v>
      </c>
      <c r="D226" s="1">
        <v>4</v>
      </c>
      <c r="E226" s="1">
        <v>1</v>
      </c>
      <c r="F226" s="1">
        <v>1</v>
      </c>
      <c r="G226" s="1" t="b">
        <v>1</v>
      </c>
      <c r="H226" s="1">
        <v>0.5</v>
      </c>
      <c r="I226" s="1" t="b">
        <v>1</v>
      </c>
      <c r="J226" s="1">
        <v>0.5</v>
      </c>
      <c r="K226" s="1" t="b">
        <v>1</v>
      </c>
      <c r="L226" s="10">
        <v>0.5</v>
      </c>
      <c r="M226" s="3">
        <f>Πίνακας1[[#This Row],[ε2]] + Πίνακας1[[#This Row],[ε1]]</f>
        <v>1</v>
      </c>
      <c r="N226" s="1">
        <v>65.52</v>
      </c>
      <c r="O226" s="1">
        <v>62.07</v>
      </c>
      <c r="P226" s="1">
        <v>62.07</v>
      </c>
      <c r="Q226" s="1">
        <v>48.28</v>
      </c>
      <c r="R226" s="1">
        <v>62.07</v>
      </c>
      <c r="S226" s="1">
        <v>58.62</v>
      </c>
      <c r="T226" s="1">
        <v>62.07</v>
      </c>
      <c r="U226" s="1">
        <v>55.17</v>
      </c>
      <c r="V226" s="1">
        <v>62.07</v>
      </c>
      <c r="W226" s="1">
        <v>51.72</v>
      </c>
      <c r="X226" s="1">
        <v>62.07</v>
      </c>
      <c r="Y226" s="3">
        <v>58.62</v>
      </c>
      <c r="Z226" s="1">
        <v>58.62</v>
      </c>
      <c r="AA226" s="1">
        <v>44.83</v>
      </c>
      <c r="AB226" s="1">
        <v>51.72</v>
      </c>
      <c r="AC226" s="1">
        <v>10.34</v>
      </c>
      <c r="AD226" s="1">
        <v>62.07</v>
      </c>
      <c r="AE226" s="1">
        <v>44.83</v>
      </c>
      <c r="AF226" s="1">
        <v>55.17</v>
      </c>
      <c r="AG226" s="1">
        <v>41.38</v>
      </c>
      <c r="AH226" s="1">
        <v>48.28</v>
      </c>
      <c r="AI226" s="1">
        <v>62.07</v>
      </c>
      <c r="AJ226" s="1">
        <v>55.17</v>
      </c>
      <c r="AK226" s="3">
        <v>51.72</v>
      </c>
      <c r="AL226">
        <f t="shared" si="21"/>
        <v>59.195833333333347</v>
      </c>
      <c r="AM226">
        <f t="shared" si="22"/>
        <v>48.28</v>
      </c>
      <c r="AN226" s="4">
        <f t="shared" si="23"/>
        <v>65.52</v>
      </c>
      <c r="AO226">
        <f t="shared" si="24"/>
        <v>48.85</v>
      </c>
      <c r="AP226">
        <f t="shared" si="25"/>
        <v>10.34</v>
      </c>
      <c r="AQ226" s="9">
        <f t="shared" si="26"/>
        <v>62.07</v>
      </c>
      <c r="AR226" s="12">
        <f xml:space="preserve"> Πίνακας1[[#This Row],[Average Accuracy (Real Data)]] - Πίνακας1[[#This Row],[Average Accuracy (Synthetic Data)]]</f>
        <v>10.345833333333346</v>
      </c>
      <c r="AS226" s="167" t="str">
        <f t="shared" si="27"/>
        <v>SVC (Synth)</v>
      </c>
    </row>
    <row r="227" spans="1:45" x14ac:dyDescent="0.25">
      <c r="A227" s="1">
        <v>151</v>
      </c>
      <c r="B227" s="1">
        <v>1</v>
      </c>
      <c r="C227" s="1">
        <v>4</v>
      </c>
      <c r="D227" s="1">
        <v>4</v>
      </c>
      <c r="E227" s="1">
        <v>1</v>
      </c>
      <c r="F227" s="1">
        <v>2</v>
      </c>
      <c r="G227" s="1" t="b">
        <v>1</v>
      </c>
      <c r="H227" s="1">
        <v>0.5</v>
      </c>
      <c r="I227" s="1" t="b">
        <v>1</v>
      </c>
      <c r="J227" s="1">
        <v>0.5</v>
      </c>
      <c r="K227" s="1" t="b">
        <v>1</v>
      </c>
      <c r="L227" s="10">
        <v>0.5</v>
      </c>
      <c r="M227" s="3">
        <f>Πίνακας1[[#This Row],[ε2]] + Πίνακας1[[#This Row],[ε1]]</f>
        <v>1</v>
      </c>
      <c r="N227" s="1">
        <v>65.52</v>
      </c>
      <c r="O227" s="1">
        <v>62.07</v>
      </c>
      <c r="P227" s="1">
        <v>62.07</v>
      </c>
      <c r="Q227" s="1">
        <v>48.28</v>
      </c>
      <c r="R227" s="1">
        <v>62.07</v>
      </c>
      <c r="S227" s="1">
        <v>58.62</v>
      </c>
      <c r="T227" s="1">
        <v>62.07</v>
      </c>
      <c r="U227" s="1">
        <v>55.17</v>
      </c>
      <c r="V227" s="1">
        <v>62.07</v>
      </c>
      <c r="W227" s="1">
        <v>51.72</v>
      </c>
      <c r="X227" s="1">
        <v>62.07</v>
      </c>
      <c r="Y227" s="3">
        <v>58.62</v>
      </c>
      <c r="Z227" s="1">
        <v>51.72</v>
      </c>
      <c r="AA227" s="1">
        <v>31.03</v>
      </c>
      <c r="AB227" s="1">
        <v>58.62</v>
      </c>
      <c r="AC227" s="1">
        <v>3.45</v>
      </c>
      <c r="AD227" s="1">
        <v>58.62</v>
      </c>
      <c r="AE227" s="1">
        <v>31.03</v>
      </c>
      <c r="AF227" s="1">
        <v>65.52</v>
      </c>
      <c r="AG227" s="1">
        <v>41.38</v>
      </c>
      <c r="AH227" s="1">
        <v>27.59</v>
      </c>
      <c r="AI227" s="1">
        <v>58.62</v>
      </c>
      <c r="AJ227" s="1">
        <v>48.28</v>
      </c>
      <c r="AK227" s="3">
        <v>20.69</v>
      </c>
      <c r="AL227">
        <f t="shared" si="21"/>
        <v>59.195833333333347</v>
      </c>
      <c r="AM227">
        <f t="shared" si="22"/>
        <v>48.28</v>
      </c>
      <c r="AN227" s="4">
        <f t="shared" si="23"/>
        <v>65.52</v>
      </c>
      <c r="AO227">
        <f t="shared" si="24"/>
        <v>41.37916666666667</v>
      </c>
      <c r="AP227">
        <f t="shared" si="25"/>
        <v>3.45</v>
      </c>
      <c r="AQ227" s="9">
        <f t="shared" si="26"/>
        <v>65.52</v>
      </c>
      <c r="AR227" s="12">
        <f xml:space="preserve"> Πίνακας1[[#This Row],[Average Accuracy (Real Data)]] - Πίνακας1[[#This Row],[Average Accuracy (Synthetic Data)]]</f>
        <v>17.816666666666677</v>
      </c>
      <c r="AS227" s="168" t="str">
        <f t="shared" si="27"/>
        <v>MLPClassifier (Synth)</v>
      </c>
    </row>
    <row r="228" spans="1:45" x14ac:dyDescent="0.25">
      <c r="A228" s="1">
        <v>298</v>
      </c>
      <c r="B228" s="1">
        <v>2</v>
      </c>
      <c r="C228" s="1">
        <v>4</v>
      </c>
      <c r="D228" s="1">
        <v>4</v>
      </c>
      <c r="E228" s="1">
        <v>1</v>
      </c>
      <c r="F228" s="1">
        <v>1</v>
      </c>
      <c r="G228" s="1" t="b">
        <v>1</v>
      </c>
      <c r="H228" s="1">
        <v>0.5</v>
      </c>
      <c r="I228" s="1" t="b">
        <v>1</v>
      </c>
      <c r="J228" s="1">
        <v>0.5</v>
      </c>
      <c r="K228" s="1" t="b">
        <v>1</v>
      </c>
      <c r="L228" s="10">
        <v>0.5</v>
      </c>
      <c r="M228" s="3">
        <f>Πίνακας1[[#This Row],[ε2]] + Πίνακας1[[#This Row],[ε1]]</f>
        <v>1</v>
      </c>
      <c r="N228" s="1">
        <v>58.64</v>
      </c>
      <c r="O228" s="1">
        <v>48.44</v>
      </c>
      <c r="P228" s="1">
        <v>54.76</v>
      </c>
      <c r="Q228" s="1">
        <v>48.44</v>
      </c>
      <c r="R228" s="1">
        <v>58.88</v>
      </c>
      <c r="S228" s="1">
        <v>54.12</v>
      </c>
      <c r="T228" s="1">
        <v>65.319999999999993</v>
      </c>
      <c r="U228" s="1">
        <v>47.52</v>
      </c>
      <c r="V228" s="1">
        <v>60.32</v>
      </c>
      <c r="W228" s="1">
        <v>48.52</v>
      </c>
      <c r="X228" s="1">
        <v>48.52</v>
      </c>
      <c r="Y228" s="3">
        <v>52.76</v>
      </c>
      <c r="Z228" s="1">
        <v>47.92</v>
      </c>
      <c r="AA228" s="1">
        <v>39.840000000000003</v>
      </c>
      <c r="AB228" s="1">
        <v>47.52</v>
      </c>
      <c r="AC228" s="1">
        <v>42</v>
      </c>
      <c r="AD228" s="1">
        <v>46.04</v>
      </c>
      <c r="AE228" s="1">
        <v>47</v>
      </c>
      <c r="AF228" s="1">
        <v>49.4</v>
      </c>
      <c r="AG228" s="1">
        <v>48.12</v>
      </c>
      <c r="AH228" s="1">
        <v>48.6</v>
      </c>
      <c r="AI228" s="1">
        <v>49.2</v>
      </c>
      <c r="AJ228" s="1">
        <v>49.48</v>
      </c>
      <c r="AK228" s="3">
        <v>48.72</v>
      </c>
      <c r="AL228">
        <f t="shared" si="21"/>
        <v>53.853333333333332</v>
      </c>
      <c r="AM228">
        <f t="shared" si="22"/>
        <v>47.52</v>
      </c>
      <c r="AN228" s="4">
        <f t="shared" si="23"/>
        <v>65.319999999999993</v>
      </c>
      <c r="AO228">
        <f t="shared" si="24"/>
        <v>46.986666666666672</v>
      </c>
      <c r="AP228">
        <f t="shared" si="25"/>
        <v>39.840000000000003</v>
      </c>
      <c r="AQ228" s="9">
        <f t="shared" si="26"/>
        <v>49.48</v>
      </c>
      <c r="AR228" s="12">
        <f xml:space="preserve"> Πίνακας1[[#This Row],[Average Accuracy (Real Data)]] - Πίνακας1[[#This Row],[Average Accuracy (Synthetic Data)]]</f>
        <v>6.86666666666666</v>
      </c>
      <c r="AS228" s="168" t="str">
        <f t="shared" si="27"/>
        <v>LinearDiscriminantAnalysis (Synth)</v>
      </c>
    </row>
    <row r="229" spans="1:45" x14ac:dyDescent="0.25">
      <c r="A229" s="1">
        <v>319</v>
      </c>
      <c r="B229" s="1">
        <v>2</v>
      </c>
      <c r="C229" s="1">
        <v>4</v>
      </c>
      <c r="D229" s="1">
        <v>4</v>
      </c>
      <c r="E229" s="1">
        <v>1</v>
      </c>
      <c r="F229" s="1">
        <v>2</v>
      </c>
      <c r="G229" s="1" t="b">
        <v>1</v>
      </c>
      <c r="H229" s="1">
        <v>0.5</v>
      </c>
      <c r="I229" s="1" t="b">
        <v>1</v>
      </c>
      <c r="J229" s="1">
        <v>0.5</v>
      </c>
      <c r="K229" s="1" t="b">
        <v>1</v>
      </c>
      <c r="L229" s="10">
        <v>0.5</v>
      </c>
      <c r="M229" s="3">
        <f>Πίνακας1[[#This Row],[ε2]] + Πίνακας1[[#This Row],[ε1]]</f>
        <v>1</v>
      </c>
      <c r="N229" s="1">
        <v>58.64</v>
      </c>
      <c r="O229" s="1">
        <v>48.44</v>
      </c>
      <c r="P229" s="1">
        <v>54.76</v>
      </c>
      <c r="Q229" s="1">
        <v>48.44</v>
      </c>
      <c r="R229" s="1">
        <v>58.88</v>
      </c>
      <c r="S229" s="1">
        <v>54.12</v>
      </c>
      <c r="T229" s="1">
        <v>65.319999999999993</v>
      </c>
      <c r="U229" s="1">
        <v>47.52</v>
      </c>
      <c r="V229" s="1">
        <v>60.32</v>
      </c>
      <c r="W229" s="1">
        <v>48.52</v>
      </c>
      <c r="X229" s="1">
        <v>48.52</v>
      </c>
      <c r="Y229" s="3">
        <v>52.76</v>
      </c>
      <c r="Z229" s="1">
        <v>55.2</v>
      </c>
      <c r="AA229" s="1">
        <v>42.2</v>
      </c>
      <c r="AB229" s="1">
        <v>50.24</v>
      </c>
      <c r="AC229" s="1">
        <v>47.88</v>
      </c>
      <c r="AD229" s="1">
        <v>51.4</v>
      </c>
      <c r="AE229" s="1">
        <v>48.96</v>
      </c>
      <c r="AF229" s="1">
        <v>54.4</v>
      </c>
      <c r="AG229" s="1">
        <v>49.08</v>
      </c>
      <c r="AH229" s="1">
        <v>54.4</v>
      </c>
      <c r="AI229" s="1">
        <v>49.4</v>
      </c>
      <c r="AJ229" s="1">
        <v>49.4</v>
      </c>
      <c r="AK229" s="3">
        <v>52.52</v>
      </c>
      <c r="AL229">
        <f t="shared" si="21"/>
        <v>53.853333333333332</v>
      </c>
      <c r="AM229">
        <f t="shared" si="22"/>
        <v>47.52</v>
      </c>
      <c r="AN229" s="4">
        <f t="shared" si="23"/>
        <v>65.319999999999993</v>
      </c>
      <c r="AO229">
        <f t="shared" si="24"/>
        <v>50.423333333333325</v>
      </c>
      <c r="AP229">
        <f t="shared" si="25"/>
        <v>42.2</v>
      </c>
      <c r="AQ229" s="9">
        <f t="shared" si="26"/>
        <v>55.2</v>
      </c>
      <c r="AR229" s="12">
        <f xml:space="preserve"> Πίνακας1[[#This Row],[Average Accuracy (Real Data)]] - Πίνακας1[[#This Row],[Average Accuracy (Synthetic Data)]]</f>
        <v>3.4300000000000068</v>
      </c>
      <c r="AS229" s="168" t="str">
        <f t="shared" si="27"/>
        <v>XGBClassifier (Synth)</v>
      </c>
    </row>
    <row r="230" spans="1:45" x14ac:dyDescent="0.25">
      <c r="A230" s="1">
        <v>466</v>
      </c>
      <c r="B230" s="1">
        <v>3</v>
      </c>
      <c r="C230" s="1">
        <v>9</v>
      </c>
      <c r="D230" s="1">
        <v>4</v>
      </c>
      <c r="E230" s="1">
        <v>1</v>
      </c>
      <c r="F230" s="1">
        <v>1</v>
      </c>
      <c r="G230" s="1" t="b">
        <v>1</v>
      </c>
      <c r="H230" s="1">
        <v>0.5</v>
      </c>
      <c r="I230" s="1" t="b">
        <v>1</v>
      </c>
      <c r="J230" s="1">
        <v>0.5</v>
      </c>
      <c r="K230" s="1" t="b">
        <v>1</v>
      </c>
      <c r="L230" s="10">
        <v>0.5</v>
      </c>
      <c r="M230" s="3">
        <f>Πίνακας1[[#This Row],[ε2]] + Πίνακας1[[#This Row],[ε1]]</f>
        <v>1</v>
      </c>
      <c r="N230" s="1">
        <v>85.58</v>
      </c>
      <c r="O230" s="1">
        <v>79.930000000000007</v>
      </c>
      <c r="P230" s="1">
        <v>82.27</v>
      </c>
      <c r="Q230" s="1">
        <v>80.900000000000006</v>
      </c>
      <c r="R230" s="1">
        <v>76.38</v>
      </c>
      <c r="S230" s="1">
        <v>82.92</v>
      </c>
      <c r="T230" s="1">
        <v>79.7</v>
      </c>
      <c r="U230" s="1">
        <v>85.2</v>
      </c>
      <c r="V230" s="1">
        <v>85.57</v>
      </c>
      <c r="W230" s="1">
        <v>79.540000000000006</v>
      </c>
      <c r="X230" s="1">
        <v>82.76</v>
      </c>
      <c r="Y230" s="3">
        <v>81.41</v>
      </c>
      <c r="Z230" s="1">
        <v>76.42</v>
      </c>
      <c r="AA230" s="1">
        <v>70.14</v>
      </c>
      <c r="AB230" s="1">
        <v>73.09</v>
      </c>
      <c r="AC230" s="1">
        <v>74.84</v>
      </c>
      <c r="AD230" s="1">
        <v>76.38</v>
      </c>
      <c r="AE230" s="1">
        <v>72.900000000000006</v>
      </c>
      <c r="AF230" s="1">
        <v>76.03</v>
      </c>
      <c r="AG230" s="1">
        <v>76.349999999999994</v>
      </c>
      <c r="AH230" s="1">
        <v>76.209999999999994</v>
      </c>
      <c r="AI230" s="1">
        <v>76.38</v>
      </c>
      <c r="AJ230" s="1">
        <v>75.849999999999994</v>
      </c>
      <c r="AK230" s="3">
        <v>74.989999999999995</v>
      </c>
      <c r="AL230">
        <f t="shared" si="21"/>
        <v>81.846666666666664</v>
      </c>
      <c r="AM230">
        <f t="shared" si="22"/>
        <v>76.38</v>
      </c>
      <c r="AN230" s="4">
        <f t="shared" si="23"/>
        <v>85.58</v>
      </c>
      <c r="AO230">
        <f t="shared" si="24"/>
        <v>74.965000000000003</v>
      </c>
      <c r="AP230">
        <f t="shared" si="25"/>
        <v>70.14</v>
      </c>
      <c r="AQ230" s="9">
        <f t="shared" si="26"/>
        <v>76.42</v>
      </c>
      <c r="AR230" s="12">
        <f xml:space="preserve"> Πίνακας1[[#This Row],[Average Accuracy (Real Data)]] - Πίνακας1[[#This Row],[Average Accuracy (Synthetic Data)]]</f>
        <v>6.8816666666666606</v>
      </c>
      <c r="AS230" s="168" t="str">
        <f t="shared" si="27"/>
        <v>XGBClassifier (Synth)</v>
      </c>
    </row>
    <row r="231" spans="1:45" x14ac:dyDescent="0.25">
      <c r="A231" s="1">
        <v>487</v>
      </c>
      <c r="B231" s="1">
        <v>3</v>
      </c>
      <c r="C231" s="1">
        <v>16</v>
      </c>
      <c r="D231" s="1">
        <v>4</v>
      </c>
      <c r="E231" s="1">
        <v>1</v>
      </c>
      <c r="F231" s="1">
        <v>2</v>
      </c>
      <c r="G231" s="1" t="b">
        <v>1</v>
      </c>
      <c r="H231" s="1">
        <v>0.5</v>
      </c>
      <c r="I231" s="1" t="b">
        <v>1</v>
      </c>
      <c r="J231" s="1">
        <v>0.5</v>
      </c>
      <c r="K231" s="1" t="b">
        <v>1</v>
      </c>
      <c r="L231" s="10">
        <v>0.5</v>
      </c>
      <c r="M231" s="3">
        <f>Πίνακας1[[#This Row],[ε2]] + Πίνακας1[[#This Row],[ε1]]</f>
        <v>1</v>
      </c>
      <c r="N231" s="1">
        <v>85.58</v>
      </c>
      <c r="O231" s="1">
        <v>79.930000000000007</v>
      </c>
      <c r="P231" s="1">
        <v>82.27</v>
      </c>
      <c r="Q231" s="1">
        <v>80.900000000000006</v>
      </c>
      <c r="R231" s="1">
        <v>76.38</v>
      </c>
      <c r="S231" s="1">
        <v>82.92</v>
      </c>
      <c r="T231" s="1">
        <v>79.7</v>
      </c>
      <c r="U231" s="1">
        <v>85.2</v>
      </c>
      <c r="V231" s="1">
        <v>85.57</v>
      </c>
      <c r="W231" s="1">
        <v>79.540000000000006</v>
      </c>
      <c r="X231" s="1">
        <v>82.76</v>
      </c>
      <c r="Y231" s="3">
        <v>81.41</v>
      </c>
      <c r="Z231" s="1">
        <v>79.709999999999994</v>
      </c>
      <c r="AA231" s="1">
        <v>74.22</v>
      </c>
      <c r="AB231" s="1">
        <v>77.05</v>
      </c>
      <c r="AC231" s="1">
        <v>36.479999999999997</v>
      </c>
      <c r="AD231" s="1">
        <v>76.38</v>
      </c>
      <c r="AE231" s="1">
        <v>78.03</v>
      </c>
      <c r="AF231" s="1">
        <v>68.849999999999994</v>
      </c>
      <c r="AG231" s="1">
        <v>79.14</v>
      </c>
      <c r="AH231" s="1">
        <v>79.75</v>
      </c>
      <c r="AI231" s="1">
        <v>76.900000000000006</v>
      </c>
      <c r="AJ231" s="1">
        <v>75.150000000000006</v>
      </c>
      <c r="AK231" s="3">
        <v>76.67</v>
      </c>
      <c r="AL231">
        <f t="shared" si="21"/>
        <v>81.846666666666664</v>
      </c>
      <c r="AM231">
        <f t="shared" si="22"/>
        <v>76.38</v>
      </c>
      <c r="AN231" s="4">
        <f t="shared" si="23"/>
        <v>85.58</v>
      </c>
      <c r="AO231">
        <f t="shared" si="24"/>
        <v>73.194166666666661</v>
      </c>
      <c r="AP231">
        <f t="shared" si="25"/>
        <v>36.479999999999997</v>
      </c>
      <c r="AQ231" s="9">
        <f t="shared" si="26"/>
        <v>79.75</v>
      </c>
      <c r="AR231" s="12">
        <f xml:space="preserve"> Πίνακας1[[#This Row],[Average Accuracy (Real Data)]] - Πίνακας1[[#This Row],[Average Accuracy (Synthetic Data)]]</f>
        <v>8.6525000000000034</v>
      </c>
      <c r="AS231" s="168" t="str">
        <f t="shared" si="27"/>
        <v>GradientBoostingClassifier (Synth)</v>
      </c>
    </row>
    <row r="232" spans="1:45" x14ac:dyDescent="0.25">
      <c r="A232" s="1">
        <v>26</v>
      </c>
      <c r="B232" s="1">
        <v>1</v>
      </c>
      <c r="C232" s="1">
        <v>3</v>
      </c>
      <c r="D232" s="1">
        <v>1</v>
      </c>
      <c r="E232" s="1">
        <v>1</v>
      </c>
      <c r="F232" s="1">
        <v>2</v>
      </c>
      <c r="G232" s="1" t="b">
        <v>1</v>
      </c>
      <c r="H232" s="1">
        <v>1</v>
      </c>
      <c r="I232" s="1" t="b">
        <v>1</v>
      </c>
      <c r="J232" s="1">
        <v>1</v>
      </c>
      <c r="K232" s="1" t="b">
        <v>1</v>
      </c>
      <c r="L232" s="10">
        <v>1</v>
      </c>
      <c r="M232" s="3">
        <f>Πίνακας1[[#This Row],[ε2]] + Πίνακας1[[#This Row],[ε1]]</f>
        <v>2</v>
      </c>
      <c r="N232" s="1">
        <v>65.52</v>
      </c>
      <c r="O232" s="1">
        <v>62.07</v>
      </c>
      <c r="P232" s="1">
        <v>62.07</v>
      </c>
      <c r="Q232" s="1">
        <v>48.28</v>
      </c>
      <c r="R232" s="1">
        <v>62.07</v>
      </c>
      <c r="S232" s="1">
        <v>58.62</v>
      </c>
      <c r="T232" s="1">
        <v>62.07</v>
      </c>
      <c r="U232" s="1">
        <v>55.17</v>
      </c>
      <c r="V232" s="1">
        <v>62.07</v>
      </c>
      <c r="W232" s="1">
        <v>51.72</v>
      </c>
      <c r="X232" s="1">
        <v>62.07</v>
      </c>
      <c r="Y232" s="3">
        <v>58.62</v>
      </c>
      <c r="Z232" s="1">
        <v>51.72</v>
      </c>
      <c r="AA232" s="1">
        <v>41.38</v>
      </c>
      <c r="AB232" s="1">
        <v>41.38</v>
      </c>
      <c r="AC232" s="1">
        <v>10.34</v>
      </c>
      <c r="AD232" s="1">
        <v>62.07</v>
      </c>
      <c r="AE232" s="1">
        <v>51.72</v>
      </c>
      <c r="AF232" s="1">
        <v>41.38</v>
      </c>
      <c r="AG232" s="1">
        <v>51.72</v>
      </c>
      <c r="AH232" s="1">
        <v>44.83</v>
      </c>
      <c r="AI232" s="1">
        <v>58.62</v>
      </c>
      <c r="AJ232" s="1">
        <v>58.62</v>
      </c>
      <c r="AK232" s="3">
        <v>51.72</v>
      </c>
      <c r="AL232">
        <f t="shared" si="21"/>
        <v>59.195833333333347</v>
      </c>
      <c r="AM232">
        <f t="shared" si="22"/>
        <v>48.28</v>
      </c>
      <c r="AN232" s="4">
        <f t="shared" si="23"/>
        <v>65.52</v>
      </c>
      <c r="AO232">
        <f t="shared" si="24"/>
        <v>47.125</v>
      </c>
      <c r="AP232">
        <f t="shared" si="25"/>
        <v>10.34</v>
      </c>
      <c r="AQ232" s="9">
        <f t="shared" si="26"/>
        <v>62.07</v>
      </c>
      <c r="AR232" s="12">
        <f xml:space="preserve"> Πίνακας1[[#This Row],[Average Accuracy (Real Data)]] - Πίνακας1[[#This Row],[Average Accuracy (Synthetic Data)]]</f>
        <v>12.070833333333347</v>
      </c>
      <c r="AS232" t="str">
        <f t="shared" si="27"/>
        <v>SVC (Synth)</v>
      </c>
    </row>
    <row r="233" spans="1:45" x14ac:dyDescent="0.25">
      <c r="A233" s="1">
        <v>5</v>
      </c>
      <c r="B233" s="1">
        <v>1</v>
      </c>
      <c r="C233" s="1">
        <v>3</v>
      </c>
      <c r="D233" s="1">
        <v>1</v>
      </c>
      <c r="E233" s="1">
        <v>1</v>
      </c>
      <c r="F233" s="1">
        <v>1</v>
      </c>
      <c r="G233" s="1" t="b">
        <v>1</v>
      </c>
      <c r="H233" s="1">
        <v>1</v>
      </c>
      <c r="I233" s="1" t="b">
        <v>1</v>
      </c>
      <c r="J233" s="1">
        <v>1</v>
      </c>
      <c r="K233" s="1" t="b">
        <v>1</v>
      </c>
      <c r="L233" s="10">
        <v>1</v>
      </c>
      <c r="M233" s="3">
        <f>Πίνακας1[[#This Row],[ε2]] + Πίνακας1[[#This Row],[ε1]]</f>
        <v>2</v>
      </c>
      <c r="N233" s="1">
        <v>65.52</v>
      </c>
      <c r="O233" s="1">
        <v>62.07</v>
      </c>
      <c r="P233" s="1">
        <v>62.07</v>
      </c>
      <c r="Q233" s="1">
        <v>48.28</v>
      </c>
      <c r="R233" s="1">
        <v>62.07</v>
      </c>
      <c r="S233" s="1">
        <v>58.62</v>
      </c>
      <c r="T233" s="1">
        <v>62.07</v>
      </c>
      <c r="U233" s="1">
        <v>55.17</v>
      </c>
      <c r="V233" s="1">
        <v>62.07</v>
      </c>
      <c r="W233" s="1">
        <v>51.72</v>
      </c>
      <c r="X233" s="1">
        <v>62.07</v>
      </c>
      <c r="Y233" s="3">
        <v>58.62</v>
      </c>
      <c r="Z233" s="1">
        <v>55.17</v>
      </c>
      <c r="AA233" s="1">
        <v>51.72</v>
      </c>
      <c r="AB233" s="1">
        <v>51.72</v>
      </c>
      <c r="AC233" s="1">
        <v>55.17</v>
      </c>
      <c r="AD233" s="1">
        <v>58.62</v>
      </c>
      <c r="AE233" s="1">
        <v>58.62</v>
      </c>
      <c r="AF233" s="1">
        <v>58.62</v>
      </c>
      <c r="AG233" s="1">
        <v>55.17</v>
      </c>
      <c r="AH233" s="1">
        <v>48.28</v>
      </c>
      <c r="AI233" s="1">
        <v>58.62</v>
      </c>
      <c r="AJ233" s="1">
        <v>48.28</v>
      </c>
      <c r="AK233" s="3">
        <v>58.62</v>
      </c>
      <c r="AL233">
        <f t="shared" si="21"/>
        <v>59.195833333333347</v>
      </c>
      <c r="AM233">
        <f t="shared" si="22"/>
        <v>48.28</v>
      </c>
      <c r="AN233" s="4">
        <f t="shared" si="23"/>
        <v>65.52</v>
      </c>
      <c r="AO233">
        <f t="shared" si="24"/>
        <v>54.884166666666665</v>
      </c>
      <c r="AP233">
        <f t="shared" si="25"/>
        <v>48.28</v>
      </c>
      <c r="AQ233" s="9">
        <f t="shared" si="26"/>
        <v>58.62</v>
      </c>
      <c r="AR233" s="12">
        <f xml:space="preserve"> Πίνακας1[[#This Row],[Average Accuracy (Real Data)]] - Πίνακας1[[#This Row],[Average Accuracy (Synthetic Data)]]</f>
        <v>4.3116666666666816</v>
      </c>
      <c r="AS233" t="str">
        <f t="shared" si="27"/>
        <v>SVC (Synth)</v>
      </c>
    </row>
    <row r="234" spans="1:45" x14ac:dyDescent="0.25">
      <c r="A234" s="1">
        <v>68</v>
      </c>
      <c r="B234" s="1">
        <v>1</v>
      </c>
      <c r="C234" s="1">
        <v>3</v>
      </c>
      <c r="D234" s="1">
        <v>2</v>
      </c>
      <c r="E234" s="1">
        <v>1</v>
      </c>
      <c r="F234" s="1">
        <v>2</v>
      </c>
      <c r="G234" s="1" t="b">
        <v>1</v>
      </c>
      <c r="H234" s="1">
        <v>1</v>
      </c>
      <c r="I234" s="1" t="b">
        <v>1</v>
      </c>
      <c r="J234" s="1">
        <v>1</v>
      </c>
      <c r="K234" s="1" t="b">
        <v>1</v>
      </c>
      <c r="L234" s="10">
        <v>1</v>
      </c>
      <c r="M234" s="3">
        <f>Πίνακας1[[#This Row],[ε2]] + Πίνακας1[[#This Row],[ε1]]</f>
        <v>2</v>
      </c>
      <c r="N234" s="1">
        <v>65.52</v>
      </c>
      <c r="O234" s="1">
        <v>62.07</v>
      </c>
      <c r="P234" s="1">
        <v>62.07</v>
      </c>
      <c r="Q234" s="1">
        <v>48.28</v>
      </c>
      <c r="R234" s="1">
        <v>62.07</v>
      </c>
      <c r="S234" s="1">
        <v>58.62</v>
      </c>
      <c r="T234" s="1">
        <v>62.07</v>
      </c>
      <c r="U234" s="1">
        <v>55.17</v>
      </c>
      <c r="V234" s="1">
        <v>62.07</v>
      </c>
      <c r="W234" s="1">
        <v>51.72</v>
      </c>
      <c r="X234" s="1">
        <v>62.07</v>
      </c>
      <c r="Y234" s="3">
        <v>58.62</v>
      </c>
      <c r="Z234" s="1">
        <v>68.97</v>
      </c>
      <c r="AA234" s="1">
        <v>51.72</v>
      </c>
      <c r="AB234" s="1">
        <v>55.17</v>
      </c>
      <c r="AC234" s="1">
        <v>62.07</v>
      </c>
      <c r="AD234" s="1">
        <v>65.52</v>
      </c>
      <c r="AE234" s="1">
        <v>51.72</v>
      </c>
      <c r="AF234" s="1">
        <v>72.41</v>
      </c>
      <c r="AG234" s="1">
        <v>62.07</v>
      </c>
      <c r="AH234" s="1">
        <v>62.07</v>
      </c>
      <c r="AI234" s="1">
        <v>68.97</v>
      </c>
      <c r="AJ234" s="1">
        <v>68.97</v>
      </c>
      <c r="AK234" s="3">
        <v>62.07</v>
      </c>
      <c r="AL234">
        <f t="shared" si="21"/>
        <v>59.195833333333347</v>
      </c>
      <c r="AM234">
        <f t="shared" si="22"/>
        <v>48.28</v>
      </c>
      <c r="AN234" s="4">
        <f t="shared" si="23"/>
        <v>65.52</v>
      </c>
      <c r="AO234">
        <f t="shared" si="24"/>
        <v>62.644166666666671</v>
      </c>
      <c r="AP234">
        <f t="shared" si="25"/>
        <v>51.72</v>
      </c>
      <c r="AQ234" s="9">
        <f t="shared" si="26"/>
        <v>72.41</v>
      </c>
      <c r="AR234" s="12">
        <f xml:space="preserve"> Πίνακας1[[#This Row],[Average Accuracy (Real Data)]] - Πίνακας1[[#This Row],[Average Accuracy (Synthetic Data)]]</f>
        <v>-3.4483333333333235</v>
      </c>
      <c r="AS234" t="str">
        <f t="shared" si="27"/>
        <v>MLPClassifier (Synth)</v>
      </c>
    </row>
    <row r="235" spans="1:45" x14ac:dyDescent="0.25">
      <c r="A235" s="1">
        <v>110</v>
      </c>
      <c r="B235" s="1">
        <v>1</v>
      </c>
      <c r="C235" s="1">
        <v>5</v>
      </c>
      <c r="D235" s="1">
        <v>3</v>
      </c>
      <c r="E235" s="1">
        <v>1</v>
      </c>
      <c r="F235" s="1">
        <v>2</v>
      </c>
      <c r="G235" s="1" t="b">
        <v>1</v>
      </c>
      <c r="H235" s="1">
        <v>1</v>
      </c>
      <c r="I235" s="1" t="b">
        <v>1</v>
      </c>
      <c r="J235" s="1">
        <v>1</v>
      </c>
      <c r="K235" s="1" t="b">
        <v>1</v>
      </c>
      <c r="L235" s="10">
        <v>1</v>
      </c>
      <c r="M235" s="3">
        <f>Πίνακας1[[#This Row],[ε2]] + Πίνακας1[[#This Row],[ε1]]</f>
        <v>2</v>
      </c>
      <c r="N235" s="1">
        <v>65.52</v>
      </c>
      <c r="O235" s="1">
        <v>62.07</v>
      </c>
      <c r="P235" s="1">
        <v>62.07</v>
      </c>
      <c r="Q235" s="1">
        <v>48.28</v>
      </c>
      <c r="R235" s="1">
        <v>62.07</v>
      </c>
      <c r="S235" s="1">
        <v>58.62</v>
      </c>
      <c r="T235" s="1">
        <v>62.07</v>
      </c>
      <c r="U235" s="1">
        <v>55.17</v>
      </c>
      <c r="V235" s="1">
        <v>62.07</v>
      </c>
      <c r="W235" s="1">
        <v>51.72</v>
      </c>
      <c r="X235" s="1">
        <v>62.07</v>
      </c>
      <c r="Y235" s="3">
        <v>58.62</v>
      </c>
      <c r="Z235" s="1">
        <v>51.72</v>
      </c>
      <c r="AA235" s="1">
        <v>41.38</v>
      </c>
      <c r="AB235" s="1">
        <v>37.93</v>
      </c>
      <c r="AC235" s="1">
        <v>10.34</v>
      </c>
      <c r="AD235" s="1">
        <v>55.17</v>
      </c>
      <c r="AE235" s="1">
        <v>51.72</v>
      </c>
      <c r="AF235" s="1">
        <v>44.83</v>
      </c>
      <c r="AG235" s="1">
        <v>62.07</v>
      </c>
      <c r="AH235" s="1">
        <v>51.72</v>
      </c>
      <c r="AI235" s="1">
        <v>58.62</v>
      </c>
      <c r="AJ235" s="1">
        <v>55.17</v>
      </c>
      <c r="AK235" s="3">
        <v>55.17</v>
      </c>
      <c r="AL235">
        <f t="shared" si="21"/>
        <v>59.195833333333347</v>
      </c>
      <c r="AM235">
        <f t="shared" si="22"/>
        <v>48.28</v>
      </c>
      <c r="AN235" s="4">
        <f t="shared" si="23"/>
        <v>65.52</v>
      </c>
      <c r="AO235">
        <f t="shared" si="24"/>
        <v>47.986666666666657</v>
      </c>
      <c r="AP235">
        <f t="shared" si="25"/>
        <v>10.34</v>
      </c>
      <c r="AQ235" s="9">
        <f t="shared" si="26"/>
        <v>62.07</v>
      </c>
      <c r="AR235" s="12">
        <f xml:space="preserve"> Πίνακας1[[#This Row],[Average Accuracy (Real Data)]] - Πίνακας1[[#This Row],[Average Accuracy (Synthetic Data)]]</f>
        <v>11.20916666666669</v>
      </c>
      <c r="AS235" t="str">
        <f t="shared" si="27"/>
        <v>AdaBoostClassifier (Synth)</v>
      </c>
    </row>
    <row r="236" spans="1:45" x14ac:dyDescent="0.25">
      <c r="A236" s="1">
        <v>47</v>
      </c>
      <c r="B236" s="1">
        <v>1</v>
      </c>
      <c r="C236" s="1">
        <v>3</v>
      </c>
      <c r="D236" s="1">
        <v>2</v>
      </c>
      <c r="E236" s="1">
        <v>1</v>
      </c>
      <c r="F236" s="1">
        <v>1</v>
      </c>
      <c r="G236" s="1" t="b">
        <v>1</v>
      </c>
      <c r="H236" s="1">
        <v>1</v>
      </c>
      <c r="I236" s="1" t="b">
        <v>1</v>
      </c>
      <c r="J236" s="1">
        <v>1</v>
      </c>
      <c r="K236" s="1" t="b">
        <v>1</v>
      </c>
      <c r="L236" s="10">
        <v>1</v>
      </c>
      <c r="M236" s="3">
        <f>Πίνακας1[[#This Row],[ε2]] + Πίνακας1[[#This Row],[ε1]]</f>
        <v>2</v>
      </c>
      <c r="N236" s="1">
        <v>65.52</v>
      </c>
      <c r="O236" s="1">
        <v>62.07</v>
      </c>
      <c r="P236" s="1">
        <v>62.07</v>
      </c>
      <c r="Q236" s="1">
        <v>48.28</v>
      </c>
      <c r="R236" s="1">
        <v>62.07</v>
      </c>
      <c r="S236" s="1">
        <v>58.62</v>
      </c>
      <c r="T236" s="1">
        <v>62.07</v>
      </c>
      <c r="U236" s="1">
        <v>55.17</v>
      </c>
      <c r="V236" s="1">
        <v>62.07</v>
      </c>
      <c r="W236" s="1">
        <v>51.72</v>
      </c>
      <c r="X236" s="1">
        <v>62.07</v>
      </c>
      <c r="Y236" s="3">
        <v>58.62</v>
      </c>
      <c r="Z236" s="1">
        <v>62.07</v>
      </c>
      <c r="AA236" s="1">
        <v>48.28</v>
      </c>
      <c r="AB236" s="1">
        <v>41.38</v>
      </c>
      <c r="AC236" s="1">
        <v>62.07</v>
      </c>
      <c r="AD236" s="1">
        <v>58.62</v>
      </c>
      <c r="AE236" s="1">
        <v>48.28</v>
      </c>
      <c r="AF236" s="1">
        <v>58.62</v>
      </c>
      <c r="AG236" s="1">
        <v>48.28</v>
      </c>
      <c r="AH236" s="1">
        <v>62.07</v>
      </c>
      <c r="AI236" s="1">
        <v>55.17</v>
      </c>
      <c r="AJ236" s="1">
        <v>58.62</v>
      </c>
      <c r="AK236" s="3">
        <v>48.28</v>
      </c>
      <c r="AL236">
        <f t="shared" si="21"/>
        <v>59.195833333333347</v>
      </c>
      <c r="AM236">
        <f t="shared" si="22"/>
        <v>48.28</v>
      </c>
      <c r="AN236" s="4">
        <f t="shared" si="23"/>
        <v>65.52</v>
      </c>
      <c r="AO236">
        <f t="shared" si="24"/>
        <v>54.31166666666666</v>
      </c>
      <c r="AP236">
        <f t="shared" si="25"/>
        <v>41.38</v>
      </c>
      <c r="AQ236" s="9">
        <f t="shared" si="26"/>
        <v>62.07</v>
      </c>
      <c r="AR236" s="12">
        <f xml:space="preserve"> Πίνακας1[[#This Row],[Average Accuracy (Real Data)]] - Πίνακας1[[#This Row],[Average Accuracy (Synthetic Data)]]</f>
        <v>4.8841666666666868</v>
      </c>
      <c r="AS236" t="str">
        <f t="shared" si="27"/>
        <v>XGBClassifier (Synth)</v>
      </c>
    </row>
    <row r="237" spans="1:45" x14ac:dyDescent="0.25">
      <c r="A237" s="1">
        <v>152</v>
      </c>
      <c r="B237" s="1">
        <v>1</v>
      </c>
      <c r="C237" s="1">
        <v>4</v>
      </c>
      <c r="D237" s="1">
        <v>4</v>
      </c>
      <c r="E237" s="1">
        <v>1</v>
      </c>
      <c r="F237" s="1">
        <v>2</v>
      </c>
      <c r="G237" s="1" t="b">
        <v>1</v>
      </c>
      <c r="H237" s="1">
        <v>1</v>
      </c>
      <c r="I237" s="1" t="b">
        <v>1</v>
      </c>
      <c r="J237" s="1">
        <v>1</v>
      </c>
      <c r="K237" s="1" t="b">
        <v>1</v>
      </c>
      <c r="L237" s="10">
        <v>1</v>
      </c>
      <c r="M237" s="3">
        <f>Πίνακας1[[#This Row],[ε2]] + Πίνακας1[[#This Row],[ε1]]</f>
        <v>2</v>
      </c>
      <c r="N237" s="1">
        <v>65.52</v>
      </c>
      <c r="O237" s="1">
        <v>62.07</v>
      </c>
      <c r="P237" s="1">
        <v>62.07</v>
      </c>
      <c r="Q237" s="1">
        <v>48.28</v>
      </c>
      <c r="R237" s="1">
        <v>62.07</v>
      </c>
      <c r="S237" s="1">
        <v>58.62</v>
      </c>
      <c r="T237" s="1">
        <v>62.07</v>
      </c>
      <c r="U237" s="1">
        <v>55.17</v>
      </c>
      <c r="V237" s="1">
        <v>62.07</v>
      </c>
      <c r="W237" s="1">
        <v>51.72</v>
      </c>
      <c r="X237" s="1">
        <v>62.07</v>
      </c>
      <c r="Y237" s="3">
        <v>58.62</v>
      </c>
      <c r="Z237" s="1">
        <v>55.17</v>
      </c>
      <c r="AA237" s="1">
        <v>51.72</v>
      </c>
      <c r="AB237" s="1">
        <v>55.17</v>
      </c>
      <c r="AC237" s="1">
        <v>58.62</v>
      </c>
      <c r="AD237" s="1">
        <v>62.07</v>
      </c>
      <c r="AE237" s="1">
        <v>48.28</v>
      </c>
      <c r="AF237" s="1">
        <v>65.52</v>
      </c>
      <c r="AG237" s="1">
        <v>48.28</v>
      </c>
      <c r="AH237" s="1">
        <v>44.83</v>
      </c>
      <c r="AI237" s="1">
        <v>65.52</v>
      </c>
      <c r="AJ237" s="1">
        <v>62.07</v>
      </c>
      <c r="AK237" s="3">
        <v>48.28</v>
      </c>
      <c r="AL237">
        <f t="shared" si="21"/>
        <v>59.195833333333347</v>
      </c>
      <c r="AM237">
        <f t="shared" si="22"/>
        <v>48.28</v>
      </c>
      <c r="AN237" s="4">
        <f t="shared" si="23"/>
        <v>65.52</v>
      </c>
      <c r="AO237">
        <f t="shared" si="24"/>
        <v>55.460833333333333</v>
      </c>
      <c r="AP237">
        <f t="shared" si="25"/>
        <v>44.83</v>
      </c>
      <c r="AQ237" s="9">
        <f t="shared" si="26"/>
        <v>65.52</v>
      </c>
      <c r="AR237" s="12">
        <f xml:space="preserve"> Πίνακας1[[#This Row],[Average Accuracy (Real Data)]] - Πίνακας1[[#This Row],[Average Accuracy (Synthetic Data)]]</f>
        <v>3.7350000000000136</v>
      </c>
      <c r="AS237" t="str">
        <f t="shared" si="27"/>
        <v>MLPClassifier (Synth)</v>
      </c>
    </row>
    <row r="238" spans="1:45" x14ac:dyDescent="0.25">
      <c r="A238" s="1">
        <v>173</v>
      </c>
      <c r="B238" s="1">
        <v>2</v>
      </c>
      <c r="C238" s="1">
        <v>4</v>
      </c>
      <c r="D238" s="1">
        <v>1</v>
      </c>
      <c r="E238" s="1">
        <v>1</v>
      </c>
      <c r="F238" s="1">
        <v>1</v>
      </c>
      <c r="G238" s="1" t="b">
        <v>1</v>
      </c>
      <c r="H238" s="1">
        <v>1</v>
      </c>
      <c r="I238" s="1" t="b">
        <v>1</v>
      </c>
      <c r="J238" s="1">
        <v>1</v>
      </c>
      <c r="K238" s="1" t="b">
        <v>1</v>
      </c>
      <c r="L238" s="10">
        <v>1</v>
      </c>
      <c r="M238" s="3">
        <f>Πίνακας1[[#This Row],[ε2]] + Πίνακας1[[#This Row],[ε1]]</f>
        <v>2</v>
      </c>
      <c r="N238" s="1">
        <v>58.64</v>
      </c>
      <c r="O238" s="1">
        <v>48.44</v>
      </c>
      <c r="P238" s="1">
        <v>54.76</v>
      </c>
      <c r="Q238" s="1">
        <v>48.44</v>
      </c>
      <c r="R238" s="1">
        <v>58.88</v>
      </c>
      <c r="S238" s="1">
        <v>54.12</v>
      </c>
      <c r="T238" s="1">
        <v>65.319999999999993</v>
      </c>
      <c r="U238" s="1">
        <v>47.52</v>
      </c>
      <c r="V238" s="1">
        <v>60.32</v>
      </c>
      <c r="W238" s="1">
        <v>48.52</v>
      </c>
      <c r="X238" s="1">
        <v>48.52</v>
      </c>
      <c r="Y238" s="3">
        <v>52.76</v>
      </c>
      <c r="Z238" s="1">
        <v>48.44</v>
      </c>
      <c r="AA238" s="1">
        <v>40.64</v>
      </c>
      <c r="AB238" s="1">
        <v>47.2</v>
      </c>
      <c r="AC238" s="1">
        <v>48.92</v>
      </c>
      <c r="AD238" s="1">
        <v>50.6</v>
      </c>
      <c r="AE238" s="1">
        <v>47.72</v>
      </c>
      <c r="AF238" s="1">
        <v>49.04</v>
      </c>
      <c r="AG238" s="1">
        <v>48.88</v>
      </c>
      <c r="AH238" s="1">
        <v>48.64</v>
      </c>
      <c r="AI238" s="1">
        <v>49.52</v>
      </c>
      <c r="AJ238" s="1">
        <v>49.68</v>
      </c>
      <c r="AK238" s="3">
        <v>50.36</v>
      </c>
      <c r="AL238">
        <f t="shared" si="21"/>
        <v>53.853333333333332</v>
      </c>
      <c r="AM238">
        <f t="shared" si="22"/>
        <v>47.52</v>
      </c>
      <c r="AN238" s="4">
        <f t="shared" si="23"/>
        <v>65.319999999999993</v>
      </c>
      <c r="AO238">
        <f t="shared" si="24"/>
        <v>48.303333333333335</v>
      </c>
      <c r="AP238">
        <f t="shared" si="25"/>
        <v>40.64</v>
      </c>
      <c r="AQ238" s="9">
        <f t="shared" si="26"/>
        <v>50.6</v>
      </c>
      <c r="AR238" s="12">
        <f xml:space="preserve"> Πίνακας1[[#This Row],[Average Accuracy (Real Data)]] - Πίνακας1[[#This Row],[Average Accuracy (Synthetic Data)]]</f>
        <v>5.5499999999999972</v>
      </c>
      <c r="AS238" t="str">
        <f t="shared" si="27"/>
        <v>SVC (Synth)</v>
      </c>
    </row>
    <row r="239" spans="1:45" x14ac:dyDescent="0.25">
      <c r="A239" s="1">
        <v>194</v>
      </c>
      <c r="B239" s="1">
        <v>2</v>
      </c>
      <c r="C239" s="1">
        <v>4</v>
      </c>
      <c r="D239" s="1">
        <v>1</v>
      </c>
      <c r="E239" s="1">
        <v>1</v>
      </c>
      <c r="F239" s="1">
        <v>2</v>
      </c>
      <c r="G239" s="1" t="b">
        <v>1</v>
      </c>
      <c r="H239" s="1">
        <v>1</v>
      </c>
      <c r="I239" s="1" t="b">
        <v>1</v>
      </c>
      <c r="J239" s="1">
        <v>1</v>
      </c>
      <c r="K239" s="1" t="b">
        <v>1</v>
      </c>
      <c r="L239" s="10">
        <v>1</v>
      </c>
      <c r="M239" s="3">
        <f>Πίνακας1[[#This Row],[ε2]] + Πίνακας1[[#This Row],[ε1]]</f>
        <v>2</v>
      </c>
      <c r="N239" s="1">
        <v>58.64</v>
      </c>
      <c r="O239" s="1">
        <v>48.44</v>
      </c>
      <c r="P239" s="1">
        <v>54.76</v>
      </c>
      <c r="Q239" s="1">
        <v>48.44</v>
      </c>
      <c r="R239" s="1">
        <v>58.88</v>
      </c>
      <c r="S239" s="1">
        <v>54.12</v>
      </c>
      <c r="T239" s="1">
        <v>65.319999999999993</v>
      </c>
      <c r="U239" s="1">
        <v>47.52</v>
      </c>
      <c r="V239" s="1">
        <v>60.32</v>
      </c>
      <c r="W239" s="1">
        <v>48.52</v>
      </c>
      <c r="X239" s="1">
        <v>48.52</v>
      </c>
      <c r="Y239" s="3">
        <v>52.76</v>
      </c>
      <c r="Z239" s="1">
        <v>53.72</v>
      </c>
      <c r="AA239" s="1">
        <v>42.72</v>
      </c>
      <c r="AB239" s="1">
        <v>48.96</v>
      </c>
      <c r="AC239" s="1">
        <v>49.4</v>
      </c>
      <c r="AD239" s="1">
        <v>50</v>
      </c>
      <c r="AE239" s="1">
        <v>49.92</v>
      </c>
      <c r="AF239" s="1">
        <v>57.52</v>
      </c>
      <c r="AG239" s="1">
        <v>49.04</v>
      </c>
      <c r="AH239" s="1">
        <v>54.48</v>
      </c>
      <c r="AI239" s="1">
        <v>49.12</v>
      </c>
      <c r="AJ239" s="1">
        <v>49.28</v>
      </c>
      <c r="AK239" s="3">
        <v>53.44</v>
      </c>
      <c r="AL239">
        <f t="shared" si="21"/>
        <v>53.853333333333332</v>
      </c>
      <c r="AM239">
        <f t="shared" si="22"/>
        <v>47.52</v>
      </c>
      <c r="AN239" s="4">
        <f t="shared" si="23"/>
        <v>65.319999999999993</v>
      </c>
      <c r="AO239">
        <f t="shared" si="24"/>
        <v>50.633333333333347</v>
      </c>
      <c r="AP239">
        <f t="shared" si="25"/>
        <v>42.72</v>
      </c>
      <c r="AQ239" s="9">
        <f t="shared" si="26"/>
        <v>57.52</v>
      </c>
      <c r="AR239" s="12">
        <f xml:space="preserve"> Πίνακας1[[#This Row],[Average Accuracy (Real Data)]] - Πίνακας1[[#This Row],[Average Accuracy (Synthetic Data)]]</f>
        <v>3.2199999999999847</v>
      </c>
      <c r="AS239" t="str">
        <f t="shared" si="27"/>
        <v>MLPClassifier (Synth)</v>
      </c>
    </row>
    <row r="240" spans="1:45" x14ac:dyDescent="0.25">
      <c r="A240" s="1">
        <v>215</v>
      </c>
      <c r="B240" s="1">
        <v>2</v>
      </c>
      <c r="C240" s="1">
        <v>4</v>
      </c>
      <c r="D240" s="1">
        <v>2</v>
      </c>
      <c r="E240" s="1">
        <v>1</v>
      </c>
      <c r="F240" s="1">
        <v>1</v>
      </c>
      <c r="G240" s="1" t="b">
        <v>1</v>
      </c>
      <c r="H240" s="1">
        <v>1</v>
      </c>
      <c r="I240" s="1" t="b">
        <v>1</v>
      </c>
      <c r="J240" s="1">
        <v>1</v>
      </c>
      <c r="K240" s="1" t="b">
        <v>1</v>
      </c>
      <c r="L240" s="10">
        <v>1</v>
      </c>
      <c r="M240" s="3">
        <f>Πίνακας1[[#This Row],[ε2]] + Πίνακας1[[#This Row],[ε1]]</f>
        <v>2</v>
      </c>
      <c r="N240" s="1">
        <v>58.64</v>
      </c>
      <c r="O240" s="1">
        <v>48.44</v>
      </c>
      <c r="P240" s="1">
        <v>54.76</v>
      </c>
      <c r="Q240" s="1">
        <v>48.44</v>
      </c>
      <c r="R240" s="1">
        <v>58.88</v>
      </c>
      <c r="S240" s="1">
        <v>54.12</v>
      </c>
      <c r="T240" s="1">
        <v>65.319999999999993</v>
      </c>
      <c r="U240" s="1">
        <v>47.52</v>
      </c>
      <c r="V240" s="1">
        <v>60.32</v>
      </c>
      <c r="W240" s="1">
        <v>48.52</v>
      </c>
      <c r="X240" s="1">
        <v>48.52</v>
      </c>
      <c r="Y240" s="3">
        <v>52.76</v>
      </c>
      <c r="Z240" s="1">
        <v>48.92</v>
      </c>
      <c r="AA240" s="1">
        <v>41.6</v>
      </c>
      <c r="AB240" s="1">
        <v>45.64</v>
      </c>
      <c r="AC240" s="1">
        <v>49.4</v>
      </c>
      <c r="AD240" s="1">
        <v>46.96</v>
      </c>
      <c r="AE240" s="1">
        <v>46.76</v>
      </c>
      <c r="AF240" s="1">
        <v>48.96</v>
      </c>
      <c r="AG240" s="1">
        <v>48.6</v>
      </c>
      <c r="AH240" s="1">
        <v>48.92</v>
      </c>
      <c r="AI240" s="1">
        <v>49.44</v>
      </c>
      <c r="AJ240" s="1">
        <v>49.52</v>
      </c>
      <c r="AK240" s="3">
        <v>48.96</v>
      </c>
      <c r="AL240">
        <f t="shared" si="21"/>
        <v>53.853333333333332</v>
      </c>
      <c r="AM240">
        <f t="shared" si="22"/>
        <v>47.52</v>
      </c>
      <c r="AN240" s="4">
        <f t="shared" si="23"/>
        <v>65.319999999999993</v>
      </c>
      <c r="AO240">
        <f t="shared" si="24"/>
        <v>47.806666666666672</v>
      </c>
      <c r="AP240">
        <f t="shared" si="25"/>
        <v>41.6</v>
      </c>
      <c r="AQ240" s="9">
        <f t="shared" si="26"/>
        <v>49.52</v>
      </c>
      <c r="AR240" s="12">
        <f xml:space="preserve"> Πίνακας1[[#This Row],[Average Accuracy (Real Data)]] - Πίνακας1[[#This Row],[Average Accuracy (Synthetic Data)]]</f>
        <v>6.0466666666666598</v>
      </c>
      <c r="AS240" t="str">
        <f t="shared" si="27"/>
        <v>LinearDiscriminantAnalysis (Synth)</v>
      </c>
    </row>
    <row r="241" spans="1:45" x14ac:dyDescent="0.25">
      <c r="A241" s="1">
        <v>236</v>
      </c>
      <c r="B241" s="1">
        <v>2</v>
      </c>
      <c r="C241" s="1">
        <v>4</v>
      </c>
      <c r="D241" s="1">
        <v>2</v>
      </c>
      <c r="E241" s="1">
        <v>1</v>
      </c>
      <c r="F241" s="1">
        <v>2</v>
      </c>
      <c r="G241" s="1" t="b">
        <v>1</v>
      </c>
      <c r="H241" s="1">
        <v>1</v>
      </c>
      <c r="I241" s="1" t="b">
        <v>1</v>
      </c>
      <c r="J241" s="1">
        <v>1</v>
      </c>
      <c r="K241" s="1" t="b">
        <v>1</v>
      </c>
      <c r="L241" s="10">
        <v>1</v>
      </c>
      <c r="M241" s="3">
        <f>Πίνακας1[[#This Row],[ε2]] + Πίνακας1[[#This Row],[ε1]]</f>
        <v>2</v>
      </c>
      <c r="N241" s="1">
        <v>58.64</v>
      </c>
      <c r="O241" s="1">
        <v>48.44</v>
      </c>
      <c r="P241" s="1">
        <v>54.76</v>
      </c>
      <c r="Q241" s="1">
        <v>48.44</v>
      </c>
      <c r="R241" s="1">
        <v>58.88</v>
      </c>
      <c r="S241" s="1">
        <v>54.12</v>
      </c>
      <c r="T241" s="1">
        <v>65.319999999999993</v>
      </c>
      <c r="U241" s="1">
        <v>47.52</v>
      </c>
      <c r="V241" s="1">
        <v>60.32</v>
      </c>
      <c r="W241" s="1">
        <v>48.52</v>
      </c>
      <c r="X241" s="1">
        <v>48.52</v>
      </c>
      <c r="Y241" s="3">
        <v>52.76</v>
      </c>
      <c r="Z241" s="1">
        <v>53.6</v>
      </c>
      <c r="AA241" s="1">
        <v>44.72</v>
      </c>
      <c r="AB241" s="1">
        <v>48.12</v>
      </c>
      <c r="AC241" s="1">
        <v>47.24</v>
      </c>
      <c r="AD241" s="1">
        <v>51.04</v>
      </c>
      <c r="AE241" s="1">
        <v>49</v>
      </c>
      <c r="AF241" s="1">
        <v>54.92</v>
      </c>
      <c r="AG241" s="1">
        <v>49.12</v>
      </c>
      <c r="AH241" s="1">
        <v>53.96</v>
      </c>
      <c r="AI241" s="1">
        <v>49.44</v>
      </c>
      <c r="AJ241" s="1">
        <v>49.64</v>
      </c>
      <c r="AK241" s="3">
        <v>52.92</v>
      </c>
      <c r="AL241">
        <f t="shared" si="21"/>
        <v>53.853333333333332</v>
      </c>
      <c r="AM241">
        <f t="shared" si="22"/>
        <v>47.52</v>
      </c>
      <c r="AN241" s="4">
        <f t="shared" si="23"/>
        <v>65.319999999999993</v>
      </c>
      <c r="AO241">
        <f t="shared" si="24"/>
        <v>50.31</v>
      </c>
      <c r="AP241">
        <f t="shared" si="25"/>
        <v>44.72</v>
      </c>
      <c r="AQ241" s="9">
        <f t="shared" si="26"/>
        <v>54.92</v>
      </c>
      <c r="AR241" s="12">
        <f xml:space="preserve"> Πίνακας1[[#This Row],[Average Accuracy (Real Data)]] - Πίνακας1[[#This Row],[Average Accuracy (Synthetic Data)]]</f>
        <v>3.5433333333333294</v>
      </c>
      <c r="AS241" t="str">
        <f t="shared" si="27"/>
        <v>MLPClassifier (Synth)</v>
      </c>
    </row>
    <row r="242" spans="1:45" x14ac:dyDescent="0.25">
      <c r="A242" s="1">
        <v>257</v>
      </c>
      <c r="B242" s="1">
        <v>2</v>
      </c>
      <c r="C242" s="1">
        <v>10</v>
      </c>
      <c r="D242" s="1">
        <v>3</v>
      </c>
      <c r="E242" s="1">
        <v>1</v>
      </c>
      <c r="F242" s="1">
        <v>1</v>
      </c>
      <c r="G242" s="1" t="b">
        <v>1</v>
      </c>
      <c r="H242" s="1">
        <v>1</v>
      </c>
      <c r="I242" s="1" t="b">
        <v>1</v>
      </c>
      <c r="J242" s="1">
        <v>1</v>
      </c>
      <c r="K242" s="1" t="b">
        <v>1</v>
      </c>
      <c r="L242" s="10">
        <v>1</v>
      </c>
      <c r="M242" s="3">
        <f>Πίνακας1[[#This Row],[ε2]] + Πίνακας1[[#This Row],[ε1]]</f>
        <v>2</v>
      </c>
      <c r="N242" s="1">
        <v>58.64</v>
      </c>
      <c r="O242" s="1">
        <v>48.44</v>
      </c>
      <c r="P242" s="1">
        <v>54.76</v>
      </c>
      <c r="Q242" s="1">
        <v>48.44</v>
      </c>
      <c r="R242" s="1">
        <v>58.88</v>
      </c>
      <c r="S242" s="1">
        <v>54.12</v>
      </c>
      <c r="T242" s="1">
        <v>65.319999999999993</v>
      </c>
      <c r="U242" s="1">
        <v>47.52</v>
      </c>
      <c r="V242" s="1">
        <v>60.32</v>
      </c>
      <c r="W242" s="1">
        <v>48.52</v>
      </c>
      <c r="X242" s="1">
        <v>48.52</v>
      </c>
      <c r="Y242" s="3">
        <v>52.76</v>
      </c>
      <c r="Z242" s="1">
        <v>47</v>
      </c>
      <c r="AA242" s="1">
        <v>40.28</v>
      </c>
      <c r="AB242" s="1">
        <v>47.56</v>
      </c>
      <c r="AC242" s="1">
        <v>45.96</v>
      </c>
      <c r="AD242" s="1">
        <v>47.32</v>
      </c>
      <c r="AE242" s="1">
        <v>46.88</v>
      </c>
      <c r="AF242" s="1">
        <v>48.04</v>
      </c>
      <c r="AG242" s="1">
        <v>48.32</v>
      </c>
      <c r="AH242" s="1">
        <v>46.48</v>
      </c>
      <c r="AI242" s="1">
        <v>49.32</v>
      </c>
      <c r="AJ242" s="1">
        <v>49.24</v>
      </c>
      <c r="AK242" s="3">
        <v>47.56</v>
      </c>
      <c r="AL242">
        <f t="shared" si="21"/>
        <v>53.853333333333332</v>
      </c>
      <c r="AM242">
        <f t="shared" si="22"/>
        <v>47.52</v>
      </c>
      <c r="AN242" s="4">
        <f t="shared" si="23"/>
        <v>65.319999999999993</v>
      </c>
      <c r="AO242">
        <f t="shared" si="24"/>
        <v>46.99666666666667</v>
      </c>
      <c r="AP242">
        <f t="shared" si="25"/>
        <v>40.28</v>
      </c>
      <c r="AQ242" s="9">
        <f t="shared" si="26"/>
        <v>49.32</v>
      </c>
      <c r="AR242" s="12">
        <f xml:space="preserve"> Πίνακας1[[#This Row],[Average Accuracy (Real Data)]] - Πίνακας1[[#This Row],[Average Accuracy (Synthetic Data)]]</f>
        <v>6.856666666666662</v>
      </c>
      <c r="AS242" s="167" t="str">
        <f t="shared" si="27"/>
        <v>GaussianNB (Synth)</v>
      </c>
    </row>
    <row r="243" spans="1:45" x14ac:dyDescent="0.25">
      <c r="A243" s="1">
        <v>278</v>
      </c>
      <c r="B243" s="1">
        <v>2</v>
      </c>
      <c r="C243" s="1">
        <v>10</v>
      </c>
      <c r="D243" s="1">
        <v>3</v>
      </c>
      <c r="E243" s="1">
        <v>1</v>
      </c>
      <c r="F243" s="1">
        <v>2</v>
      </c>
      <c r="G243" s="1" t="b">
        <v>1</v>
      </c>
      <c r="H243" s="1">
        <v>1</v>
      </c>
      <c r="I243" s="1" t="b">
        <v>1</v>
      </c>
      <c r="J243" s="1">
        <v>1</v>
      </c>
      <c r="K243" s="1" t="b">
        <v>1</v>
      </c>
      <c r="L243" s="10">
        <v>1</v>
      </c>
      <c r="M243" s="3">
        <f>Πίνακας1[[#This Row],[ε2]] + Πίνακας1[[#This Row],[ε1]]</f>
        <v>2</v>
      </c>
      <c r="N243" s="1">
        <v>58.64</v>
      </c>
      <c r="O243" s="1">
        <v>48.44</v>
      </c>
      <c r="P243" s="1">
        <v>54.76</v>
      </c>
      <c r="Q243" s="1">
        <v>48.44</v>
      </c>
      <c r="R243" s="1">
        <v>58.88</v>
      </c>
      <c r="S243" s="1">
        <v>54.12</v>
      </c>
      <c r="T243" s="1">
        <v>65.319999999999993</v>
      </c>
      <c r="U243" s="1">
        <v>47.52</v>
      </c>
      <c r="V243" s="1">
        <v>60.32</v>
      </c>
      <c r="W243" s="1">
        <v>48.52</v>
      </c>
      <c r="X243" s="1">
        <v>48.52</v>
      </c>
      <c r="Y243" s="3">
        <v>52.76</v>
      </c>
      <c r="Z243" s="1">
        <v>53.6</v>
      </c>
      <c r="AA243" s="1">
        <v>35.799999999999997</v>
      </c>
      <c r="AB243" s="1">
        <v>47.72</v>
      </c>
      <c r="AC243" s="1">
        <v>45.36</v>
      </c>
      <c r="AD243" s="1">
        <v>49.88</v>
      </c>
      <c r="AE243" s="1">
        <v>48.76</v>
      </c>
      <c r="AF243" s="1">
        <v>55.76</v>
      </c>
      <c r="AG243" s="1">
        <v>49.24</v>
      </c>
      <c r="AH243" s="1">
        <v>54.2</v>
      </c>
      <c r="AI243" s="1">
        <v>49.4</v>
      </c>
      <c r="AJ243" s="1">
        <v>49.4</v>
      </c>
      <c r="AK243" s="3">
        <v>51.16</v>
      </c>
      <c r="AL243">
        <f t="shared" si="21"/>
        <v>53.853333333333332</v>
      </c>
      <c r="AM243">
        <f t="shared" si="22"/>
        <v>47.52</v>
      </c>
      <c r="AN243" s="4">
        <f t="shared" si="23"/>
        <v>65.319999999999993</v>
      </c>
      <c r="AO243">
        <f t="shared" si="24"/>
        <v>49.19</v>
      </c>
      <c r="AP243">
        <f t="shared" si="25"/>
        <v>35.799999999999997</v>
      </c>
      <c r="AQ243" s="9">
        <f t="shared" si="26"/>
        <v>55.76</v>
      </c>
      <c r="AR243" s="12">
        <f xml:space="preserve"> Πίνακας1[[#This Row],[Average Accuracy (Real Data)]] - Πίνακας1[[#This Row],[Average Accuracy (Synthetic Data)]]</f>
        <v>4.663333333333334</v>
      </c>
      <c r="AS243" t="str">
        <f t="shared" si="27"/>
        <v>MLPClassifier (Synth)</v>
      </c>
    </row>
    <row r="244" spans="1:45" x14ac:dyDescent="0.25">
      <c r="A244" s="1">
        <v>299</v>
      </c>
      <c r="B244" s="1">
        <v>2</v>
      </c>
      <c r="C244" s="1">
        <v>4</v>
      </c>
      <c r="D244" s="1">
        <v>4</v>
      </c>
      <c r="E244" s="1">
        <v>1</v>
      </c>
      <c r="F244" s="1">
        <v>1</v>
      </c>
      <c r="G244" s="1" t="b">
        <v>1</v>
      </c>
      <c r="H244" s="1">
        <v>1</v>
      </c>
      <c r="I244" s="1" t="b">
        <v>1</v>
      </c>
      <c r="J244" s="1">
        <v>1</v>
      </c>
      <c r="K244" s="1" t="b">
        <v>1</v>
      </c>
      <c r="L244" s="10">
        <v>1</v>
      </c>
      <c r="M244" s="3">
        <f>Πίνακας1[[#This Row],[ε2]] + Πίνακας1[[#This Row],[ε1]]</f>
        <v>2</v>
      </c>
      <c r="N244" s="1">
        <v>58.64</v>
      </c>
      <c r="O244" s="1">
        <v>48.44</v>
      </c>
      <c r="P244" s="1">
        <v>54.76</v>
      </c>
      <c r="Q244" s="1">
        <v>48.44</v>
      </c>
      <c r="R244" s="1">
        <v>58.88</v>
      </c>
      <c r="S244" s="1">
        <v>54.12</v>
      </c>
      <c r="T244" s="1">
        <v>65.319999999999993</v>
      </c>
      <c r="U244" s="1">
        <v>47.52</v>
      </c>
      <c r="V244" s="1">
        <v>60.32</v>
      </c>
      <c r="W244" s="1">
        <v>48.52</v>
      </c>
      <c r="X244" s="1">
        <v>48.52</v>
      </c>
      <c r="Y244" s="3">
        <v>52.76</v>
      </c>
      <c r="Z244" s="1">
        <v>48.64</v>
      </c>
      <c r="AA244" s="1">
        <v>41.32</v>
      </c>
      <c r="AB244" s="1">
        <v>46.84</v>
      </c>
      <c r="AC244" s="1">
        <v>45.16</v>
      </c>
      <c r="AD244" s="1">
        <v>47.32</v>
      </c>
      <c r="AE244" s="1">
        <v>47.44</v>
      </c>
      <c r="AF244" s="1">
        <v>47.2</v>
      </c>
      <c r="AG244" s="1">
        <v>46.32</v>
      </c>
      <c r="AH244" s="1">
        <v>48.36</v>
      </c>
      <c r="AI244" s="1">
        <v>49.36</v>
      </c>
      <c r="AJ244" s="1">
        <v>49.48</v>
      </c>
      <c r="AK244" s="3">
        <v>49.64</v>
      </c>
      <c r="AL244">
        <f t="shared" si="21"/>
        <v>53.853333333333332</v>
      </c>
      <c r="AM244">
        <f t="shared" si="22"/>
        <v>47.52</v>
      </c>
      <c r="AN244" s="4">
        <f t="shared" si="23"/>
        <v>65.319999999999993</v>
      </c>
      <c r="AO244">
        <f t="shared" si="24"/>
        <v>47.256666666666668</v>
      </c>
      <c r="AP244">
        <f t="shared" si="25"/>
        <v>41.32</v>
      </c>
      <c r="AQ244" s="9">
        <f t="shared" si="26"/>
        <v>49.64</v>
      </c>
      <c r="AR244" s="12">
        <f xml:space="preserve"> Πίνακας1[[#This Row],[Average Accuracy (Real Data)]] - Πίνακας1[[#This Row],[Average Accuracy (Synthetic Data)]]</f>
        <v>6.596666666666664</v>
      </c>
      <c r="AS244" t="str">
        <f t="shared" si="27"/>
        <v>QuadraticDiscriminantAnalysis (Synth)</v>
      </c>
    </row>
    <row r="245" spans="1:45" x14ac:dyDescent="0.25">
      <c r="A245" s="1">
        <v>320</v>
      </c>
      <c r="B245" s="1">
        <v>2</v>
      </c>
      <c r="C245" s="1">
        <v>4</v>
      </c>
      <c r="D245" s="1">
        <v>4</v>
      </c>
      <c r="E245" s="1">
        <v>1</v>
      </c>
      <c r="F245" s="1">
        <v>2</v>
      </c>
      <c r="G245" s="1" t="b">
        <v>1</v>
      </c>
      <c r="H245" s="1">
        <v>1</v>
      </c>
      <c r="I245" s="1" t="b">
        <v>1</v>
      </c>
      <c r="J245" s="1">
        <v>1</v>
      </c>
      <c r="K245" s="1" t="b">
        <v>1</v>
      </c>
      <c r="L245" s="10">
        <v>1</v>
      </c>
      <c r="M245" s="3">
        <f>Πίνακας1[[#This Row],[ε2]] + Πίνακας1[[#This Row],[ε1]]</f>
        <v>2</v>
      </c>
      <c r="N245" s="1">
        <v>58.64</v>
      </c>
      <c r="O245" s="1">
        <v>48.44</v>
      </c>
      <c r="P245" s="1">
        <v>54.76</v>
      </c>
      <c r="Q245" s="1">
        <v>48.44</v>
      </c>
      <c r="R245" s="1">
        <v>58.88</v>
      </c>
      <c r="S245" s="1">
        <v>54.12</v>
      </c>
      <c r="T245" s="1">
        <v>65.319999999999993</v>
      </c>
      <c r="U245" s="1">
        <v>47.52</v>
      </c>
      <c r="V245" s="1">
        <v>60.32</v>
      </c>
      <c r="W245" s="1">
        <v>48.52</v>
      </c>
      <c r="X245" s="1">
        <v>48.52</v>
      </c>
      <c r="Y245" s="3">
        <v>52.76</v>
      </c>
      <c r="Z245" s="1">
        <v>53.92</v>
      </c>
      <c r="AA245" s="1">
        <v>42.92</v>
      </c>
      <c r="AB245" s="1">
        <v>47.48</v>
      </c>
      <c r="AC245" s="1">
        <v>49.4</v>
      </c>
      <c r="AD245" s="1">
        <v>51.44</v>
      </c>
      <c r="AE245" s="1">
        <v>49.32</v>
      </c>
      <c r="AF245" s="1">
        <v>53.64</v>
      </c>
      <c r="AG245" s="1">
        <v>48.52</v>
      </c>
      <c r="AH245" s="1">
        <v>54.44</v>
      </c>
      <c r="AI245" s="1">
        <v>49.48</v>
      </c>
      <c r="AJ245" s="1">
        <v>49.6</v>
      </c>
      <c r="AK245" s="3">
        <v>52.28</v>
      </c>
      <c r="AL245">
        <f t="shared" si="21"/>
        <v>53.853333333333332</v>
      </c>
      <c r="AM245">
        <f t="shared" si="22"/>
        <v>47.52</v>
      </c>
      <c r="AN245" s="4">
        <f t="shared" si="23"/>
        <v>65.319999999999993</v>
      </c>
      <c r="AO245">
        <f t="shared" si="24"/>
        <v>50.203333333333326</v>
      </c>
      <c r="AP245">
        <f t="shared" si="25"/>
        <v>42.92</v>
      </c>
      <c r="AQ245" s="9">
        <f t="shared" si="26"/>
        <v>54.44</v>
      </c>
      <c r="AR245" s="12">
        <f xml:space="preserve"> Πίνακας1[[#This Row],[Average Accuracy (Real Data)]] - Πίνακας1[[#This Row],[Average Accuracy (Synthetic Data)]]</f>
        <v>3.6500000000000057</v>
      </c>
      <c r="AS245" t="str">
        <f t="shared" si="27"/>
        <v>GradientBoostingClassifier (Synth)</v>
      </c>
    </row>
    <row r="246" spans="1:45" x14ac:dyDescent="0.25">
      <c r="A246" s="1">
        <v>341</v>
      </c>
      <c r="B246" s="1">
        <v>3</v>
      </c>
      <c r="C246" s="1">
        <v>4</v>
      </c>
      <c r="D246" s="1">
        <v>1</v>
      </c>
      <c r="E246" s="1">
        <v>1</v>
      </c>
      <c r="F246" s="1">
        <v>1</v>
      </c>
      <c r="G246" s="1" t="b">
        <v>1</v>
      </c>
      <c r="H246" s="1">
        <v>1</v>
      </c>
      <c r="I246" s="1" t="b">
        <v>1</v>
      </c>
      <c r="J246" s="1">
        <v>1</v>
      </c>
      <c r="K246" s="1" t="b">
        <v>1</v>
      </c>
      <c r="L246" s="10">
        <v>1</v>
      </c>
      <c r="M246" s="3">
        <f>Πίνακας1[[#This Row],[ε2]] + Πίνακας1[[#This Row],[ε1]]</f>
        <v>2</v>
      </c>
      <c r="N246" s="1">
        <v>85.58</v>
      </c>
      <c r="O246" s="1">
        <v>79.930000000000007</v>
      </c>
      <c r="P246" s="1">
        <v>82.27</v>
      </c>
      <c r="Q246" s="1">
        <v>80.900000000000006</v>
      </c>
      <c r="R246" s="1">
        <v>76.38</v>
      </c>
      <c r="S246" s="1">
        <v>82.92</v>
      </c>
      <c r="T246" s="1">
        <v>79.7</v>
      </c>
      <c r="U246" s="1">
        <v>85.2</v>
      </c>
      <c r="V246" s="1">
        <v>85.57</v>
      </c>
      <c r="W246" s="1">
        <v>79.540000000000006</v>
      </c>
      <c r="X246" s="1">
        <v>82.76</v>
      </c>
      <c r="Y246" s="3">
        <v>81.41</v>
      </c>
      <c r="Z246" s="1">
        <v>80.150000000000006</v>
      </c>
      <c r="AA246" s="1">
        <v>73.510000000000005</v>
      </c>
      <c r="AB246" s="1">
        <v>77.510000000000005</v>
      </c>
      <c r="AC246" s="1">
        <v>80.08</v>
      </c>
      <c r="AD246" s="1">
        <v>76.38</v>
      </c>
      <c r="AE246" s="1">
        <v>77.03</v>
      </c>
      <c r="AF246" s="1">
        <v>78.790000000000006</v>
      </c>
      <c r="AG246" s="1">
        <v>80.11</v>
      </c>
      <c r="AH246" s="1">
        <v>80.09</v>
      </c>
      <c r="AI246" s="1">
        <v>79.790000000000006</v>
      </c>
      <c r="AJ246" s="1">
        <v>79</v>
      </c>
      <c r="AK246" s="3">
        <v>79.87</v>
      </c>
      <c r="AL246">
        <f t="shared" si="21"/>
        <v>81.846666666666664</v>
      </c>
      <c r="AM246">
        <f t="shared" si="22"/>
        <v>76.38</v>
      </c>
      <c r="AN246" s="4">
        <f t="shared" si="23"/>
        <v>85.58</v>
      </c>
      <c r="AO246">
        <f t="shared" si="24"/>
        <v>78.525833333333324</v>
      </c>
      <c r="AP246">
        <f t="shared" si="25"/>
        <v>73.510000000000005</v>
      </c>
      <c r="AQ246" s="9">
        <f t="shared" si="26"/>
        <v>80.150000000000006</v>
      </c>
      <c r="AR246" s="12">
        <f xml:space="preserve"> Πίνακας1[[#This Row],[Average Accuracy (Real Data)]] - Πίνακας1[[#This Row],[Average Accuracy (Synthetic Data)]]</f>
        <v>3.32083333333334</v>
      </c>
      <c r="AS246" t="str">
        <f t="shared" si="27"/>
        <v>XGBClassifier (Synth)</v>
      </c>
    </row>
    <row r="247" spans="1:45" x14ac:dyDescent="0.25">
      <c r="A247" s="1">
        <v>362</v>
      </c>
      <c r="B247" s="1">
        <v>3</v>
      </c>
      <c r="C247" s="1">
        <v>13</v>
      </c>
      <c r="D247" s="1">
        <v>1</v>
      </c>
      <c r="E247" s="1">
        <v>1</v>
      </c>
      <c r="F247" s="1">
        <v>2</v>
      </c>
      <c r="G247" s="1" t="b">
        <v>1</v>
      </c>
      <c r="H247" s="1">
        <v>1</v>
      </c>
      <c r="I247" s="1" t="b">
        <v>1</v>
      </c>
      <c r="J247" s="1">
        <v>1</v>
      </c>
      <c r="K247" s="1" t="b">
        <v>1</v>
      </c>
      <c r="L247" s="10">
        <v>1</v>
      </c>
      <c r="M247" s="3">
        <f>Πίνακας1[[#This Row],[ε2]] + Πίνακας1[[#This Row],[ε1]]</f>
        <v>2</v>
      </c>
      <c r="N247" s="1">
        <v>85.58</v>
      </c>
      <c r="O247" s="1">
        <v>79.930000000000007</v>
      </c>
      <c r="P247" s="1">
        <v>82.27</v>
      </c>
      <c r="Q247" s="1">
        <v>80.900000000000006</v>
      </c>
      <c r="R247" s="1">
        <v>76.38</v>
      </c>
      <c r="S247" s="1">
        <v>82.92</v>
      </c>
      <c r="T247" s="1">
        <v>79.7</v>
      </c>
      <c r="U247" s="1">
        <v>85.2</v>
      </c>
      <c r="V247" s="1">
        <v>85.57</v>
      </c>
      <c r="W247" s="1">
        <v>79.540000000000006</v>
      </c>
      <c r="X247" s="1">
        <v>82.76</v>
      </c>
      <c r="Y247" s="3">
        <v>81.41</v>
      </c>
      <c r="Z247" s="1">
        <v>78.03</v>
      </c>
      <c r="AA247" s="1">
        <v>65.430000000000007</v>
      </c>
      <c r="AB247" s="1">
        <v>73.38</v>
      </c>
      <c r="AC247" s="1">
        <v>75.39</v>
      </c>
      <c r="AD247" s="1">
        <v>76.38</v>
      </c>
      <c r="AE247" s="1">
        <v>71.81</v>
      </c>
      <c r="AF247" s="1">
        <v>76.67</v>
      </c>
      <c r="AG247" s="1">
        <v>76.16</v>
      </c>
      <c r="AH247" s="1">
        <v>77.91</v>
      </c>
      <c r="AI247" s="1">
        <v>76.900000000000006</v>
      </c>
      <c r="AJ247" s="1">
        <v>76.37</v>
      </c>
      <c r="AK247" s="3">
        <v>76.239999999999995</v>
      </c>
      <c r="AL247">
        <f t="shared" si="21"/>
        <v>81.846666666666664</v>
      </c>
      <c r="AM247">
        <f t="shared" si="22"/>
        <v>76.38</v>
      </c>
      <c r="AN247" s="4">
        <f t="shared" si="23"/>
        <v>85.58</v>
      </c>
      <c r="AO247">
        <f t="shared" si="24"/>
        <v>75.055833333333325</v>
      </c>
      <c r="AP247">
        <f t="shared" si="25"/>
        <v>65.430000000000007</v>
      </c>
      <c r="AQ247" s="9">
        <f t="shared" si="26"/>
        <v>78.03</v>
      </c>
      <c r="AR247" s="12">
        <f xml:space="preserve"> Πίνακας1[[#This Row],[Average Accuracy (Real Data)]] - Πίνακας1[[#This Row],[Average Accuracy (Synthetic Data)]]</f>
        <v>6.7908333333333388</v>
      </c>
      <c r="AS247" s="167" t="str">
        <f t="shared" si="27"/>
        <v>XGBClassifier (Synth)</v>
      </c>
    </row>
    <row r="248" spans="1:45" x14ac:dyDescent="0.25">
      <c r="A248" s="1">
        <v>383</v>
      </c>
      <c r="B248" s="1">
        <v>3</v>
      </c>
      <c r="C248" s="1">
        <v>13</v>
      </c>
      <c r="D248" s="1">
        <v>2</v>
      </c>
      <c r="E248" s="1">
        <v>1</v>
      </c>
      <c r="F248" s="1">
        <v>1</v>
      </c>
      <c r="G248" s="1" t="b">
        <v>1</v>
      </c>
      <c r="H248" s="1">
        <v>1</v>
      </c>
      <c r="I248" s="1" t="b">
        <v>1</v>
      </c>
      <c r="J248" s="1">
        <v>1</v>
      </c>
      <c r="K248" s="1" t="b">
        <v>1</v>
      </c>
      <c r="L248" s="10">
        <v>1</v>
      </c>
      <c r="M248" s="3">
        <f>Πίνακας1[[#This Row],[ε2]] + Πίνακας1[[#This Row],[ε1]]</f>
        <v>2</v>
      </c>
      <c r="N248" s="1">
        <v>85.58</v>
      </c>
      <c r="O248" s="1">
        <v>79.930000000000007</v>
      </c>
      <c r="P248" s="1">
        <v>82.27</v>
      </c>
      <c r="Q248" s="1">
        <v>80.900000000000006</v>
      </c>
      <c r="R248" s="1">
        <v>76.38</v>
      </c>
      <c r="S248" s="1">
        <v>82.92</v>
      </c>
      <c r="T248" s="1">
        <v>79.7</v>
      </c>
      <c r="U248" s="1">
        <v>85.2</v>
      </c>
      <c r="V248" s="1">
        <v>85.57</v>
      </c>
      <c r="W248" s="1">
        <v>79.540000000000006</v>
      </c>
      <c r="X248" s="1">
        <v>82.76</v>
      </c>
      <c r="Y248" s="3">
        <v>81.41</v>
      </c>
      <c r="Z248" s="1">
        <v>75.94</v>
      </c>
      <c r="AA248" s="1">
        <v>71.28</v>
      </c>
      <c r="AB248" s="1">
        <v>73.67</v>
      </c>
      <c r="AC248" s="1">
        <v>81.2</v>
      </c>
      <c r="AD248" s="1">
        <v>76.38</v>
      </c>
      <c r="AE248" s="1">
        <v>73.930000000000007</v>
      </c>
      <c r="AF248" s="1">
        <v>69.5</v>
      </c>
      <c r="AG248" s="1">
        <v>75.94</v>
      </c>
      <c r="AH248" s="1">
        <v>75.7</v>
      </c>
      <c r="AI248" s="1">
        <v>76.42</v>
      </c>
      <c r="AJ248" s="1">
        <v>75.98</v>
      </c>
      <c r="AK248" s="3">
        <v>72.27</v>
      </c>
      <c r="AL248">
        <f t="shared" si="21"/>
        <v>81.846666666666664</v>
      </c>
      <c r="AM248">
        <f t="shared" si="22"/>
        <v>76.38</v>
      </c>
      <c r="AN248" s="4">
        <f t="shared" si="23"/>
        <v>85.58</v>
      </c>
      <c r="AO248">
        <f t="shared" si="24"/>
        <v>74.850833333333327</v>
      </c>
      <c r="AP248">
        <f t="shared" si="25"/>
        <v>69.5</v>
      </c>
      <c r="AQ248" s="9">
        <f t="shared" si="26"/>
        <v>81.2</v>
      </c>
      <c r="AR248" s="12">
        <f xml:space="preserve"> Πίνακας1[[#This Row],[Average Accuracy (Real Data)]] - Πίνακας1[[#This Row],[Average Accuracy (Synthetic Data)]]</f>
        <v>6.9958333333333371</v>
      </c>
      <c r="AS248" s="168" t="str">
        <f t="shared" si="27"/>
        <v>LinearSVC (Synth)</v>
      </c>
    </row>
    <row r="249" spans="1:45" x14ac:dyDescent="0.25">
      <c r="A249" s="1">
        <v>404</v>
      </c>
      <c r="B249" s="1">
        <v>3</v>
      </c>
      <c r="C249" s="1">
        <v>13</v>
      </c>
      <c r="D249" s="1">
        <v>2</v>
      </c>
      <c r="E249" s="1">
        <v>1</v>
      </c>
      <c r="F249" s="1">
        <v>2</v>
      </c>
      <c r="G249" s="1" t="b">
        <v>1</v>
      </c>
      <c r="H249" s="1">
        <v>1</v>
      </c>
      <c r="I249" s="1" t="b">
        <v>1</v>
      </c>
      <c r="J249" s="1">
        <v>1</v>
      </c>
      <c r="K249" s="1" t="b">
        <v>1</v>
      </c>
      <c r="L249" s="10">
        <v>1</v>
      </c>
      <c r="M249" s="3">
        <f>Πίνακας1[[#This Row],[ε2]] + Πίνακας1[[#This Row],[ε1]]</f>
        <v>2</v>
      </c>
      <c r="N249" s="1">
        <v>85.58</v>
      </c>
      <c r="O249" s="1">
        <v>79.930000000000007</v>
      </c>
      <c r="P249" s="1">
        <v>82.27</v>
      </c>
      <c r="Q249" s="1">
        <v>80.900000000000006</v>
      </c>
      <c r="R249" s="1">
        <v>76.38</v>
      </c>
      <c r="S249" s="1">
        <v>82.92</v>
      </c>
      <c r="T249" s="1">
        <v>79.7</v>
      </c>
      <c r="U249" s="1">
        <v>85.2</v>
      </c>
      <c r="V249" s="1">
        <v>85.57</v>
      </c>
      <c r="W249" s="1">
        <v>79.540000000000006</v>
      </c>
      <c r="X249" s="1">
        <v>82.76</v>
      </c>
      <c r="Y249" s="3">
        <v>81.41</v>
      </c>
      <c r="Z249" s="1">
        <v>77.53</v>
      </c>
      <c r="AA249" s="1">
        <v>65.650000000000006</v>
      </c>
      <c r="AB249" s="1">
        <v>73.11</v>
      </c>
      <c r="AC249" s="1">
        <v>46.45</v>
      </c>
      <c r="AD249" s="1">
        <v>76.38</v>
      </c>
      <c r="AE249" s="1">
        <v>71.709999999999994</v>
      </c>
      <c r="AF249" s="1">
        <v>28.77</v>
      </c>
      <c r="AG249" s="1">
        <v>76.430000000000007</v>
      </c>
      <c r="AH249" s="1">
        <v>77.62</v>
      </c>
      <c r="AI249" s="1">
        <v>76.89</v>
      </c>
      <c r="AJ249" s="1">
        <v>76.400000000000006</v>
      </c>
      <c r="AK249" s="3">
        <v>76.05</v>
      </c>
      <c r="AL249">
        <f t="shared" si="21"/>
        <v>81.846666666666664</v>
      </c>
      <c r="AM249">
        <f t="shared" si="22"/>
        <v>76.38</v>
      </c>
      <c r="AN249" s="4">
        <f t="shared" si="23"/>
        <v>85.58</v>
      </c>
      <c r="AO249">
        <f t="shared" si="24"/>
        <v>68.582499999999996</v>
      </c>
      <c r="AP249">
        <f t="shared" si="25"/>
        <v>28.77</v>
      </c>
      <c r="AQ249" s="9">
        <f t="shared" si="26"/>
        <v>77.62</v>
      </c>
      <c r="AR249" s="12">
        <f xml:space="preserve"> Πίνακας1[[#This Row],[Average Accuracy (Real Data)]] - Πίνακας1[[#This Row],[Average Accuracy (Synthetic Data)]]</f>
        <v>13.264166666666668</v>
      </c>
      <c r="AS249" s="168" t="str">
        <f t="shared" si="27"/>
        <v>GradientBoostingClassifier (Synth)</v>
      </c>
    </row>
    <row r="250" spans="1:45" x14ac:dyDescent="0.25">
      <c r="A250" s="1">
        <v>425</v>
      </c>
      <c r="B250" s="1">
        <v>3</v>
      </c>
      <c r="C250" s="1">
        <v>2</v>
      </c>
      <c r="D250" s="1">
        <v>3</v>
      </c>
      <c r="E250" s="1">
        <v>1</v>
      </c>
      <c r="F250" s="1">
        <v>1</v>
      </c>
      <c r="G250" s="1" t="b">
        <v>1</v>
      </c>
      <c r="H250" s="1">
        <v>1</v>
      </c>
      <c r="I250" s="1" t="b">
        <v>1</v>
      </c>
      <c r="J250" s="1">
        <v>1</v>
      </c>
      <c r="K250" s="1" t="b">
        <v>1</v>
      </c>
      <c r="L250" s="10">
        <v>1</v>
      </c>
      <c r="M250" s="3">
        <f>Πίνακας1[[#This Row],[ε2]] + Πίνακας1[[#This Row],[ε1]]</f>
        <v>2</v>
      </c>
      <c r="N250" s="1">
        <v>85.58</v>
      </c>
      <c r="O250" s="1">
        <v>79.930000000000007</v>
      </c>
      <c r="P250" s="1">
        <v>82.27</v>
      </c>
      <c r="Q250" s="1">
        <v>80.900000000000006</v>
      </c>
      <c r="R250" s="1">
        <v>76.38</v>
      </c>
      <c r="S250" s="1">
        <v>82.92</v>
      </c>
      <c r="T250" s="1">
        <v>79.7</v>
      </c>
      <c r="U250" s="1">
        <v>85.2</v>
      </c>
      <c r="V250" s="1">
        <v>85.57</v>
      </c>
      <c r="W250" s="1">
        <v>79.540000000000006</v>
      </c>
      <c r="X250" s="1">
        <v>82.76</v>
      </c>
      <c r="Y250" s="3">
        <v>81.41</v>
      </c>
      <c r="Z250" s="1">
        <v>80.14</v>
      </c>
      <c r="AA250" s="1">
        <v>73.8</v>
      </c>
      <c r="AB250" s="1">
        <v>77.17</v>
      </c>
      <c r="AC250" s="1">
        <v>78.319999999999993</v>
      </c>
      <c r="AD250" s="1">
        <v>76.38</v>
      </c>
      <c r="AE250" s="1">
        <v>77.040000000000006</v>
      </c>
      <c r="AF250" s="1">
        <v>75.12</v>
      </c>
      <c r="AG250" s="1">
        <v>80.12</v>
      </c>
      <c r="AH250" s="1">
        <v>80.12</v>
      </c>
      <c r="AI250" s="1">
        <v>80.14</v>
      </c>
      <c r="AJ250" s="1">
        <v>78.8</v>
      </c>
      <c r="AK250" s="3">
        <v>80.040000000000006</v>
      </c>
      <c r="AL250">
        <f t="shared" si="21"/>
        <v>81.846666666666664</v>
      </c>
      <c r="AM250">
        <f t="shared" si="22"/>
        <v>76.38</v>
      </c>
      <c r="AN250" s="4">
        <f t="shared" si="23"/>
        <v>85.58</v>
      </c>
      <c r="AO250">
        <f t="shared" si="24"/>
        <v>78.099166666666662</v>
      </c>
      <c r="AP250">
        <f t="shared" si="25"/>
        <v>73.8</v>
      </c>
      <c r="AQ250" s="9">
        <f t="shared" si="26"/>
        <v>80.14</v>
      </c>
      <c r="AR250" s="12">
        <f xml:space="preserve"> Πίνακας1[[#This Row],[Average Accuracy (Real Data)]] - Πίνακας1[[#This Row],[Average Accuracy (Synthetic Data)]]</f>
        <v>3.7475000000000023</v>
      </c>
      <c r="AS250" s="168" t="str">
        <f t="shared" si="27"/>
        <v>XGBClassifier (Synth)</v>
      </c>
    </row>
    <row r="251" spans="1:45" x14ac:dyDescent="0.25">
      <c r="A251" s="1">
        <v>446</v>
      </c>
      <c r="B251" s="1">
        <v>3</v>
      </c>
      <c r="C251" s="1">
        <v>2</v>
      </c>
      <c r="D251" s="1">
        <v>3</v>
      </c>
      <c r="E251" s="1">
        <v>1</v>
      </c>
      <c r="F251" s="1">
        <v>2</v>
      </c>
      <c r="G251" s="1" t="b">
        <v>1</v>
      </c>
      <c r="H251" s="1">
        <v>1</v>
      </c>
      <c r="I251" s="1" t="b">
        <v>1</v>
      </c>
      <c r="J251" s="1">
        <v>1</v>
      </c>
      <c r="K251" s="1" t="b">
        <v>1</v>
      </c>
      <c r="L251" s="10">
        <v>1</v>
      </c>
      <c r="M251" s="3">
        <f>Πίνακας1[[#This Row],[ε2]] + Πίνακας1[[#This Row],[ε1]]</f>
        <v>2</v>
      </c>
      <c r="N251" s="1">
        <v>85.58</v>
      </c>
      <c r="O251" s="1">
        <v>79.930000000000007</v>
      </c>
      <c r="P251" s="1">
        <v>82.27</v>
      </c>
      <c r="Q251" s="1">
        <v>80.900000000000006</v>
      </c>
      <c r="R251" s="1">
        <v>76.38</v>
      </c>
      <c r="S251" s="1">
        <v>82.92</v>
      </c>
      <c r="T251" s="1">
        <v>79.7</v>
      </c>
      <c r="U251" s="1">
        <v>85.2</v>
      </c>
      <c r="V251" s="1">
        <v>85.57</v>
      </c>
      <c r="W251" s="1">
        <v>79.540000000000006</v>
      </c>
      <c r="X251" s="1">
        <v>82.76</v>
      </c>
      <c r="Y251" s="3">
        <v>81.41</v>
      </c>
      <c r="Z251" s="1">
        <v>77.849999999999994</v>
      </c>
      <c r="AA251" s="1">
        <v>65.58</v>
      </c>
      <c r="AB251" s="1">
        <v>74.77</v>
      </c>
      <c r="AC251" s="1">
        <v>31.48</v>
      </c>
      <c r="AD251" s="1">
        <v>76.38</v>
      </c>
      <c r="AE251" s="1">
        <v>72.44</v>
      </c>
      <c r="AF251" s="1">
        <v>76.38</v>
      </c>
      <c r="AG251" s="1">
        <v>77.81</v>
      </c>
      <c r="AH251" s="1">
        <v>77.849999999999994</v>
      </c>
      <c r="AI251" s="1">
        <v>76.86</v>
      </c>
      <c r="AJ251" s="1">
        <v>77.36</v>
      </c>
      <c r="AK251" s="3">
        <v>77.02</v>
      </c>
      <c r="AL251">
        <f t="shared" si="21"/>
        <v>81.846666666666664</v>
      </c>
      <c r="AM251">
        <f t="shared" si="22"/>
        <v>76.38</v>
      </c>
      <c r="AN251" s="4">
        <f t="shared" si="23"/>
        <v>85.58</v>
      </c>
      <c r="AO251">
        <f t="shared" si="24"/>
        <v>71.814999999999998</v>
      </c>
      <c r="AP251">
        <f t="shared" si="25"/>
        <v>31.48</v>
      </c>
      <c r="AQ251" s="9">
        <f t="shared" si="26"/>
        <v>77.849999999999994</v>
      </c>
      <c r="AR251" s="12">
        <f xml:space="preserve"> Πίνακας1[[#This Row],[Average Accuracy (Real Data)]] - Πίνακας1[[#This Row],[Average Accuracy (Synthetic Data)]]</f>
        <v>10.031666666666666</v>
      </c>
      <c r="AS251" s="168" t="str">
        <f t="shared" si="27"/>
        <v>XGBClassifier (Synth)</v>
      </c>
    </row>
    <row r="252" spans="1:45" x14ac:dyDescent="0.25">
      <c r="A252" s="1">
        <v>467</v>
      </c>
      <c r="B252" s="1">
        <v>3</v>
      </c>
      <c r="C252" s="1">
        <v>16</v>
      </c>
      <c r="D252" s="1">
        <v>4</v>
      </c>
      <c r="E252" s="1">
        <v>1</v>
      </c>
      <c r="F252" s="1">
        <v>1</v>
      </c>
      <c r="G252" s="1" t="b">
        <v>1</v>
      </c>
      <c r="H252" s="1">
        <v>1</v>
      </c>
      <c r="I252" s="1" t="b">
        <v>1</v>
      </c>
      <c r="J252" s="1">
        <v>1</v>
      </c>
      <c r="K252" s="1" t="b">
        <v>1</v>
      </c>
      <c r="L252" s="10">
        <v>1</v>
      </c>
      <c r="M252" s="3">
        <f>Πίνακας1[[#This Row],[ε2]] + Πίνακας1[[#This Row],[ε1]]</f>
        <v>2</v>
      </c>
      <c r="N252" s="1">
        <v>85.58</v>
      </c>
      <c r="O252" s="1">
        <v>79.930000000000007</v>
      </c>
      <c r="P252" s="1">
        <v>82.27</v>
      </c>
      <c r="Q252" s="1">
        <v>80.900000000000006</v>
      </c>
      <c r="R252" s="1">
        <v>76.38</v>
      </c>
      <c r="S252" s="1">
        <v>82.92</v>
      </c>
      <c r="T252" s="1">
        <v>79.7</v>
      </c>
      <c r="U252" s="1">
        <v>85.2</v>
      </c>
      <c r="V252" s="1">
        <v>85.57</v>
      </c>
      <c r="W252" s="1">
        <v>79.540000000000006</v>
      </c>
      <c r="X252" s="1">
        <v>82.76</v>
      </c>
      <c r="Y252" s="3">
        <v>81.41</v>
      </c>
      <c r="Z252" s="1">
        <v>76.36</v>
      </c>
      <c r="AA252" s="1">
        <v>70.099999999999994</v>
      </c>
      <c r="AB252" s="1">
        <v>73.98</v>
      </c>
      <c r="AC252" s="1">
        <v>55.4</v>
      </c>
      <c r="AD252" s="1">
        <v>76.38</v>
      </c>
      <c r="AE252" s="1">
        <v>74.38</v>
      </c>
      <c r="AF252" s="1">
        <v>28.62</v>
      </c>
      <c r="AG252" s="1">
        <v>76.680000000000007</v>
      </c>
      <c r="AH252" s="1">
        <v>76.59</v>
      </c>
      <c r="AI252" s="1">
        <v>76.38</v>
      </c>
      <c r="AJ252" s="1">
        <v>76.010000000000005</v>
      </c>
      <c r="AK252" s="3">
        <v>72.69</v>
      </c>
      <c r="AL252">
        <f t="shared" si="21"/>
        <v>81.846666666666664</v>
      </c>
      <c r="AM252">
        <f t="shared" si="22"/>
        <v>76.38</v>
      </c>
      <c r="AN252" s="4">
        <f t="shared" si="23"/>
        <v>85.58</v>
      </c>
      <c r="AO252">
        <f t="shared" si="24"/>
        <v>69.464166666666657</v>
      </c>
      <c r="AP252">
        <f t="shared" si="25"/>
        <v>28.62</v>
      </c>
      <c r="AQ252" s="9">
        <f t="shared" si="26"/>
        <v>76.680000000000007</v>
      </c>
      <c r="AR252" s="12">
        <f xml:space="preserve"> Πίνακας1[[#This Row],[Average Accuracy (Real Data)]] - Πίνακας1[[#This Row],[Average Accuracy (Synthetic Data)]]</f>
        <v>12.382500000000007</v>
      </c>
      <c r="AS252" s="168" t="str">
        <f t="shared" si="27"/>
        <v>AdaBoostClassifier (Synth)</v>
      </c>
    </row>
    <row r="253" spans="1:45" x14ac:dyDescent="0.25">
      <c r="A253" s="1">
        <v>488</v>
      </c>
      <c r="B253" s="1">
        <v>3</v>
      </c>
      <c r="C253" s="1">
        <v>11</v>
      </c>
      <c r="D253" s="1">
        <v>4</v>
      </c>
      <c r="E253" s="1">
        <v>1</v>
      </c>
      <c r="F253" s="1">
        <v>2</v>
      </c>
      <c r="G253" s="1" t="b">
        <v>1</v>
      </c>
      <c r="H253" s="1">
        <v>1</v>
      </c>
      <c r="I253" s="1" t="b">
        <v>1</v>
      </c>
      <c r="J253" s="1">
        <v>1</v>
      </c>
      <c r="K253" s="1" t="b">
        <v>1</v>
      </c>
      <c r="L253" s="10">
        <v>1</v>
      </c>
      <c r="M253" s="3">
        <f>Πίνακας1[[#This Row],[ε2]] + Πίνακας1[[#This Row],[ε1]]</f>
        <v>2</v>
      </c>
      <c r="N253" s="1">
        <v>85.58</v>
      </c>
      <c r="O253" s="1">
        <v>79.930000000000007</v>
      </c>
      <c r="P253" s="1">
        <v>82.27</v>
      </c>
      <c r="Q253" s="1">
        <v>80.900000000000006</v>
      </c>
      <c r="R253" s="1">
        <v>76.38</v>
      </c>
      <c r="S253" s="1">
        <v>82.92</v>
      </c>
      <c r="T253" s="1">
        <v>79.7</v>
      </c>
      <c r="U253" s="1">
        <v>85.2</v>
      </c>
      <c r="V253" s="1">
        <v>85.57</v>
      </c>
      <c r="W253" s="1">
        <v>79.540000000000006</v>
      </c>
      <c r="X253" s="1">
        <v>82.76</v>
      </c>
      <c r="Y253" s="3">
        <v>81.41</v>
      </c>
      <c r="Z253" s="1">
        <v>78</v>
      </c>
      <c r="AA253" s="1">
        <v>66.91</v>
      </c>
      <c r="AB253" s="1">
        <v>73.260000000000005</v>
      </c>
      <c r="AC253" s="1">
        <v>77.540000000000006</v>
      </c>
      <c r="AD253" s="1">
        <v>76.38</v>
      </c>
      <c r="AE253" s="1">
        <v>72.22</v>
      </c>
      <c r="AF253" s="1">
        <v>27.66</v>
      </c>
      <c r="AG253" s="1">
        <v>76.03</v>
      </c>
      <c r="AH253" s="1">
        <v>78.05</v>
      </c>
      <c r="AI253" s="1">
        <v>76.900000000000006</v>
      </c>
      <c r="AJ253" s="1">
        <v>76.37</v>
      </c>
      <c r="AK253" s="3">
        <v>76.599999999999994</v>
      </c>
      <c r="AL253">
        <f t="shared" si="21"/>
        <v>81.846666666666664</v>
      </c>
      <c r="AM253">
        <f t="shared" si="22"/>
        <v>76.38</v>
      </c>
      <c r="AN253" s="4">
        <f t="shared" si="23"/>
        <v>85.58</v>
      </c>
      <c r="AO253">
        <f t="shared" si="24"/>
        <v>71.326666666666668</v>
      </c>
      <c r="AP253">
        <f t="shared" si="25"/>
        <v>27.66</v>
      </c>
      <c r="AQ253" s="9">
        <f t="shared" si="26"/>
        <v>78.05</v>
      </c>
      <c r="AR253" s="12">
        <f xml:space="preserve"> Πίνακας1[[#This Row],[Average Accuracy (Real Data)]] - Πίνακας1[[#This Row],[Average Accuracy (Synthetic Data)]]</f>
        <v>10.519999999999996</v>
      </c>
      <c r="AS253" s="168" t="str">
        <f t="shared" si="27"/>
        <v>GradientBoostingClassifier (Synth)</v>
      </c>
    </row>
    <row r="254" spans="1:45" x14ac:dyDescent="0.25">
      <c r="A254" s="1">
        <v>89</v>
      </c>
      <c r="B254" s="1">
        <v>1</v>
      </c>
      <c r="C254" s="1">
        <v>5</v>
      </c>
      <c r="D254" s="1">
        <v>3</v>
      </c>
      <c r="E254" s="1">
        <v>1</v>
      </c>
      <c r="F254" s="1">
        <v>1</v>
      </c>
      <c r="G254" s="1" t="b">
        <v>1</v>
      </c>
      <c r="H254" s="1">
        <v>1</v>
      </c>
      <c r="I254" s="1" t="b">
        <v>1</v>
      </c>
      <c r="J254" s="1">
        <v>1</v>
      </c>
      <c r="K254" s="1" t="b">
        <v>1</v>
      </c>
      <c r="L254" s="10">
        <v>1</v>
      </c>
      <c r="M254" s="3">
        <f>Πίνακας1[[#This Row],[ε2]] + Πίνακας1[[#This Row],[ε1]]</f>
        <v>2</v>
      </c>
      <c r="N254" s="1">
        <v>65.52</v>
      </c>
      <c r="O254" s="1">
        <v>62.07</v>
      </c>
      <c r="P254" s="1">
        <v>62.07</v>
      </c>
      <c r="Q254" s="1">
        <v>48.28</v>
      </c>
      <c r="R254" s="1">
        <v>62.07</v>
      </c>
      <c r="S254" s="1">
        <v>58.62</v>
      </c>
      <c r="T254" s="1">
        <v>62.07</v>
      </c>
      <c r="U254" s="1">
        <v>55.17</v>
      </c>
      <c r="V254" s="1">
        <v>62.07</v>
      </c>
      <c r="W254" s="1">
        <v>51.72</v>
      </c>
      <c r="X254" s="1">
        <v>62.07</v>
      </c>
      <c r="Y254" s="3">
        <v>58.62</v>
      </c>
      <c r="Z254" s="1">
        <v>51.72</v>
      </c>
      <c r="AA254" s="1">
        <v>41.38</v>
      </c>
      <c r="AB254" s="1">
        <v>41.38</v>
      </c>
      <c r="AC254" s="1">
        <v>62.07</v>
      </c>
      <c r="AD254" s="1">
        <v>62.07</v>
      </c>
      <c r="AE254" s="1">
        <v>51.72</v>
      </c>
      <c r="AF254" s="1">
        <v>55.17</v>
      </c>
      <c r="AG254" s="1">
        <v>55.17</v>
      </c>
      <c r="AH254" s="1">
        <v>48.28</v>
      </c>
      <c r="AI254" s="1">
        <v>65.52</v>
      </c>
      <c r="AJ254" s="1">
        <v>65.52</v>
      </c>
      <c r="AK254" s="3">
        <v>48.28</v>
      </c>
      <c r="AL254">
        <f t="shared" si="21"/>
        <v>59.195833333333347</v>
      </c>
      <c r="AM254">
        <f t="shared" si="22"/>
        <v>48.28</v>
      </c>
      <c r="AN254" s="4">
        <f t="shared" si="23"/>
        <v>65.52</v>
      </c>
      <c r="AO254">
        <f t="shared" si="24"/>
        <v>54.023333333333333</v>
      </c>
      <c r="AP254">
        <f t="shared" si="25"/>
        <v>41.38</v>
      </c>
      <c r="AQ254" s="9">
        <f t="shared" si="26"/>
        <v>65.52</v>
      </c>
      <c r="AR254" s="12">
        <f xml:space="preserve"> Πίνακας1[[#This Row],[Average Accuracy (Real Data)]] - Πίνακας1[[#This Row],[Average Accuracy (Synthetic Data)]]</f>
        <v>5.1725000000000136</v>
      </c>
      <c r="AS254" s="168" t="str">
        <f t="shared" si="27"/>
        <v>GaussianNB (Synth)</v>
      </c>
    </row>
    <row r="255" spans="1:45" x14ac:dyDescent="0.25">
      <c r="A255" s="1">
        <v>131</v>
      </c>
      <c r="B255" s="1">
        <v>1</v>
      </c>
      <c r="C255" s="1">
        <v>4</v>
      </c>
      <c r="D255" s="1">
        <v>4</v>
      </c>
      <c r="E255" s="1">
        <v>1</v>
      </c>
      <c r="F255" s="1">
        <v>1</v>
      </c>
      <c r="G255" s="1" t="b">
        <v>1</v>
      </c>
      <c r="H255" s="1">
        <v>1</v>
      </c>
      <c r="I255" s="1" t="b">
        <v>1</v>
      </c>
      <c r="J255" s="1">
        <v>1</v>
      </c>
      <c r="K255" s="1" t="b">
        <v>1</v>
      </c>
      <c r="L255" s="10">
        <v>1</v>
      </c>
      <c r="M255" s="3">
        <f>Πίνακας1[[#This Row],[ε2]] + Πίνακας1[[#This Row],[ε1]]</f>
        <v>2</v>
      </c>
      <c r="N255" s="1">
        <v>65.52</v>
      </c>
      <c r="O255" s="1">
        <v>62.07</v>
      </c>
      <c r="P255" s="1">
        <v>62.07</v>
      </c>
      <c r="Q255" s="1">
        <v>48.28</v>
      </c>
      <c r="R255" s="1">
        <v>62.07</v>
      </c>
      <c r="S255" s="1">
        <v>58.62</v>
      </c>
      <c r="T255" s="1">
        <v>62.07</v>
      </c>
      <c r="U255" s="1">
        <v>55.17</v>
      </c>
      <c r="V255" s="1">
        <v>62.07</v>
      </c>
      <c r="W255" s="1">
        <v>51.72</v>
      </c>
      <c r="X255" s="1">
        <v>62.07</v>
      </c>
      <c r="Y255" s="3">
        <v>58.62</v>
      </c>
      <c r="Z255" s="1">
        <v>58.62</v>
      </c>
      <c r="AA255" s="1">
        <v>34.479999999999997</v>
      </c>
      <c r="AB255" s="1">
        <v>55.17</v>
      </c>
      <c r="AC255" s="1">
        <v>10.34</v>
      </c>
      <c r="AD255" s="1">
        <v>58.62</v>
      </c>
      <c r="AE255" s="1">
        <v>58.62</v>
      </c>
      <c r="AF255" s="1">
        <v>55.17</v>
      </c>
      <c r="AG255" s="1">
        <v>62.07</v>
      </c>
      <c r="AH255" s="1">
        <v>51.72</v>
      </c>
      <c r="AI255" s="1">
        <v>55.17</v>
      </c>
      <c r="AJ255" s="1">
        <v>58.62</v>
      </c>
      <c r="AK255" s="3">
        <v>51.72</v>
      </c>
      <c r="AL255">
        <f t="shared" si="21"/>
        <v>59.195833333333347</v>
      </c>
      <c r="AM255">
        <f t="shared" si="22"/>
        <v>48.28</v>
      </c>
      <c r="AN255" s="4">
        <f t="shared" si="23"/>
        <v>65.52</v>
      </c>
      <c r="AO255">
        <f t="shared" si="24"/>
        <v>50.859999999999992</v>
      </c>
      <c r="AP255">
        <f t="shared" si="25"/>
        <v>10.34</v>
      </c>
      <c r="AQ255" s="9">
        <f t="shared" si="26"/>
        <v>62.07</v>
      </c>
      <c r="AR255" s="12">
        <f xml:space="preserve"> Πίνακας1[[#This Row],[Average Accuracy (Real Data)]] - Πίνακας1[[#This Row],[Average Accuracy (Synthetic Data)]]</f>
        <v>8.3358333333333547</v>
      </c>
      <c r="AS255" s="168" t="str">
        <f t="shared" si="27"/>
        <v>AdaBoostClassifier (Synth)</v>
      </c>
    </row>
    <row r="256" spans="1:45" x14ac:dyDescent="0.25">
      <c r="A256" s="1">
        <v>27</v>
      </c>
      <c r="B256" s="1">
        <v>1</v>
      </c>
      <c r="C256" s="1">
        <v>3</v>
      </c>
      <c r="D256" s="1">
        <v>1</v>
      </c>
      <c r="E256" s="1">
        <v>1</v>
      </c>
      <c r="F256" s="1">
        <v>2</v>
      </c>
      <c r="G256" s="1" t="b">
        <v>1</v>
      </c>
      <c r="H256" s="1">
        <v>5</v>
      </c>
      <c r="I256" s="1" t="b">
        <v>1</v>
      </c>
      <c r="J256" s="1">
        <v>5</v>
      </c>
      <c r="K256" s="1" t="b">
        <v>1</v>
      </c>
      <c r="L256" s="10">
        <v>5</v>
      </c>
      <c r="M256" s="3">
        <f>Πίνακας1[[#This Row],[ε2]] + Πίνακας1[[#This Row],[ε1]]</f>
        <v>10</v>
      </c>
      <c r="N256" s="1">
        <v>65.52</v>
      </c>
      <c r="O256" s="1">
        <v>62.07</v>
      </c>
      <c r="P256" s="1">
        <v>62.07</v>
      </c>
      <c r="Q256" s="1">
        <v>48.28</v>
      </c>
      <c r="R256" s="1">
        <v>62.07</v>
      </c>
      <c r="S256" s="1">
        <v>58.62</v>
      </c>
      <c r="T256" s="1">
        <v>62.07</v>
      </c>
      <c r="U256" s="1">
        <v>55.17</v>
      </c>
      <c r="V256" s="1">
        <v>62.07</v>
      </c>
      <c r="W256" s="1">
        <v>51.72</v>
      </c>
      <c r="X256" s="1">
        <v>62.07</v>
      </c>
      <c r="Y256" s="3">
        <v>58.62</v>
      </c>
      <c r="Z256" s="1">
        <v>62.07</v>
      </c>
      <c r="AA256" s="1">
        <v>41.38</v>
      </c>
      <c r="AB256" s="1">
        <v>62.07</v>
      </c>
      <c r="AC256" s="1">
        <v>41.38</v>
      </c>
      <c r="AD256" s="1">
        <v>58.62</v>
      </c>
      <c r="AE256" s="1">
        <v>62.07</v>
      </c>
      <c r="AF256" s="1">
        <v>62.07</v>
      </c>
      <c r="AG256" s="1">
        <v>51.72</v>
      </c>
      <c r="AH256" s="1">
        <v>72.41</v>
      </c>
      <c r="AI256" s="1">
        <v>62.07</v>
      </c>
      <c r="AJ256" s="1">
        <v>62.07</v>
      </c>
      <c r="AK256" s="3">
        <v>62.07</v>
      </c>
      <c r="AL256">
        <f t="shared" si="21"/>
        <v>59.195833333333347</v>
      </c>
      <c r="AM256">
        <f t="shared" si="22"/>
        <v>48.28</v>
      </c>
      <c r="AN256" s="4">
        <f t="shared" si="23"/>
        <v>65.52</v>
      </c>
      <c r="AO256">
        <f t="shared" si="24"/>
        <v>58.333333333333343</v>
      </c>
      <c r="AP256">
        <f t="shared" si="25"/>
        <v>41.38</v>
      </c>
      <c r="AQ256" s="9">
        <f t="shared" si="26"/>
        <v>72.41</v>
      </c>
      <c r="AR256" s="12">
        <f xml:space="preserve"> Πίνακας1[[#This Row],[Average Accuracy (Real Data)]] - Πίνακας1[[#This Row],[Average Accuracy (Synthetic Data)]]</f>
        <v>0.86250000000000426</v>
      </c>
      <c r="AS256" s="168" t="str">
        <f t="shared" si="27"/>
        <v>GradientBoostingClassifier (Synth)</v>
      </c>
    </row>
    <row r="257" spans="1:45" x14ac:dyDescent="0.25">
      <c r="A257" s="1">
        <v>6</v>
      </c>
      <c r="B257" s="1">
        <v>1</v>
      </c>
      <c r="C257" s="1">
        <v>3</v>
      </c>
      <c r="D257" s="1">
        <v>1</v>
      </c>
      <c r="E257" s="1">
        <v>1</v>
      </c>
      <c r="F257" s="1">
        <v>1</v>
      </c>
      <c r="G257" s="1" t="b">
        <v>1</v>
      </c>
      <c r="H257" s="1">
        <v>5</v>
      </c>
      <c r="I257" s="1" t="b">
        <v>1</v>
      </c>
      <c r="J257" s="1">
        <v>5</v>
      </c>
      <c r="K257" s="1" t="b">
        <v>1</v>
      </c>
      <c r="L257" s="10">
        <v>5</v>
      </c>
      <c r="M257" s="3">
        <f>Πίνακας1[[#This Row],[ε2]] + Πίνακας1[[#This Row],[ε1]]</f>
        <v>10</v>
      </c>
      <c r="N257" s="1">
        <v>65.52</v>
      </c>
      <c r="O257" s="1">
        <v>62.07</v>
      </c>
      <c r="P257" s="1">
        <v>62.07</v>
      </c>
      <c r="Q257" s="1">
        <v>48.28</v>
      </c>
      <c r="R257" s="1">
        <v>62.07</v>
      </c>
      <c r="S257" s="1">
        <v>58.62</v>
      </c>
      <c r="T257" s="1">
        <v>62.07</v>
      </c>
      <c r="U257" s="1">
        <v>55.17</v>
      </c>
      <c r="V257" s="1">
        <v>62.07</v>
      </c>
      <c r="W257" s="1">
        <v>51.72</v>
      </c>
      <c r="X257" s="1">
        <v>62.07</v>
      </c>
      <c r="Y257" s="3">
        <v>58.62</v>
      </c>
      <c r="Z257" s="1">
        <v>62.07</v>
      </c>
      <c r="AA257" s="1">
        <v>65.52</v>
      </c>
      <c r="AB257" s="1">
        <v>48.28</v>
      </c>
      <c r="AC257" s="1">
        <v>58.62</v>
      </c>
      <c r="AD257" s="1">
        <v>58.62</v>
      </c>
      <c r="AE257" s="1">
        <v>58.62</v>
      </c>
      <c r="AF257" s="1">
        <v>62.07</v>
      </c>
      <c r="AG257" s="1">
        <v>51.72</v>
      </c>
      <c r="AH257" s="1">
        <v>62.07</v>
      </c>
      <c r="AI257" s="1">
        <v>72.41</v>
      </c>
      <c r="AJ257" s="1">
        <v>58.62</v>
      </c>
      <c r="AK257" s="3">
        <v>58.62</v>
      </c>
      <c r="AL257">
        <f t="shared" si="21"/>
        <v>59.195833333333347</v>
      </c>
      <c r="AM257">
        <f t="shared" si="22"/>
        <v>48.28</v>
      </c>
      <c r="AN257" s="4">
        <f t="shared" si="23"/>
        <v>65.52</v>
      </c>
      <c r="AO257">
        <f t="shared" si="24"/>
        <v>59.77</v>
      </c>
      <c r="AP257">
        <f t="shared" si="25"/>
        <v>48.28</v>
      </c>
      <c r="AQ257" s="9">
        <f t="shared" si="26"/>
        <v>72.41</v>
      </c>
      <c r="AR257" s="12">
        <f xml:space="preserve"> Πίνακας1[[#This Row],[Average Accuracy (Real Data)]] - Πίνακας1[[#This Row],[Average Accuracy (Synthetic Data)]]</f>
        <v>-0.57416666666665606</v>
      </c>
      <c r="AS257" s="168" t="str">
        <f t="shared" si="27"/>
        <v>GaussianNB (Synth)</v>
      </c>
    </row>
    <row r="258" spans="1:45" x14ac:dyDescent="0.25">
      <c r="A258" s="1">
        <v>69</v>
      </c>
      <c r="B258" s="1">
        <v>1</v>
      </c>
      <c r="C258" s="1">
        <v>3</v>
      </c>
      <c r="D258" s="1">
        <v>2</v>
      </c>
      <c r="E258" s="1">
        <v>1</v>
      </c>
      <c r="F258" s="1">
        <v>2</v>
      </c>
      <c r="G258" s="1" t="b">
        <v>1</v>
      </c>
      <c r="H258" s="1">
        <v>5</v>
      </c>
      <c r="I258" s="1" t="b">
        <v>1</v>
      </c>
      <c r="J258" s="1">
        <v>5</v>
      </c>
      <c r="K258" s="1" t="b">
        <v>1</v>
      </c>
      <c r="L258" s="10">
        <v>5</v>
      </c>
      <c r="M258" s="3">
        <f>Πίνακας1[[#This Row],[ε2]] + Πίνακας1[[#This Row],[ε1]]</f>
        <v>10</v>
      </c>
      <c r="N258" s="1">
        <v>65.52</v>
      </c>
      <c r="O258" s="1">
        <v>62.07</v>
      </c>
      <c r="P258" s="1">
        <v>62.07</v>
      </c>
      <c r="Q258" s="1">
        <v>48.28</v>
      </c>
      <c r="R258" s="1">
        <v>62.07</v>
      </c>
      <c r="S258" s="1">
        <v>58.62</v>
      </c>
      <c r="T258" s="1">
        <v>62.07</v>
      </c>
      <c r="U258" s="1">
        <v>55.17</v>
      </c>
      <c r="V258" s="1">
        <v>62.07</v>
      </c>
      <c r="W258" s="1">
        <v>51.72</v>
      </c>
      <c r="X258" s="1">
        <v>62.07</v>
      </c>
      <c r="Y258" s="3">
        <v>58.62</v>
      </c>
      <c r="Z258" s="1">
        <v>58.62</v>
      </c>
      <c r="AA258" s="1">
        <v>55.17</v>
      </c>
      <c r="AB258" s="1">
        <v>51.72</v>
      </c>
      <c r="AC258" s="1">
        <v>3.45</v>
      </c>
      <c r="AD258" s="1">
        <v>62.07</v>
      </c>
      <c r="AE258" s="1">
        <v>51.72</v>
      </c>
      <c r="AF258" s="1">
        <v>62.07</v>
      </c>
      <c r="AG258" s="1">
        <v>37.93</v>
      </c>
      <c r="AH258" s="1">
        <v>58.62</v>
      </c>
      <c r="AI258" s="1">
        <v>62.07</v>
      </c>
      <c r="AJ258" s="1">
        <v>62.07</v>
      </c>
      <c r="AK258" s="3">
        <v>55.17</v>
      </c>
      <c r="AL258">
        <f t="shared" ref="AL258:AL321" si="28" xml:space="preserve"> AVERAGE(N258:Y258)</f>
        <v>59.195833333333347</v>
      </c>
      <c r="AM258">
        <f t="shared" ref="AM258:AM321" si="29" xml:space="preserve"> MIN(N258:Y258)</f>
        <v>48.28</v>
      </c>
      <c r="AN258" s="4">
        <f t="shared" ref="AN258:AN321" si="30" xml:space="preserve"> MAX(N258:Y258)</f>
        <v>65.52</v>
      </c>
      <c r="AO258">
        <f t="shared" ref="AO258:AO321" si="31" xml:space="preserve"> AVERAGE(Z258:AK258)</f>
        <v>51.723333333333329</v>
      </c>
      <c r="AP258">
        <f t="shared" ref="AP258:AP321" si="32" xml:space="preserve"> MIN(Z258:AK258)</f>
        <v>3.45</v>
      </c>
      <c r="AQ258" s="9">
        <f t="shared" ref="AQ258:AQ321" si="33" xml:space="preserve"> MAX(Z258:AK258)</f>
        <v>62.07</v>
      </c>
      <c r="AR258" s="12">
        <f xml:space="preserve"> Πίνακας1[[#This Row],[Average Accuracy (Real Data)]] - Πίνακας1[[#This Row],[Average Accuracy (Synthetic Data)]]</f>
        <v>7.4725000000000179</v>
      </c>
      <c r="AS258" s="168" t="str">
        <f t="shared" ref="AS258:AS321" si="34">INDEX($Z$1:$AK$1,0,MATCH(AQ258,Z258:AK258,0))</f>
        <v>SVC (Synth)</v>
      </c>
    </row>
    <row r="259" spans="1:45" x14ac:dyDescent="0.25">
      <c r="A259" s="1">
        <v>111</v>
      </c>
      <c r="B259" s="1">
        <v>1</v>
      </c>
      <c r="C259" s="1">
        <v>5</v>
      </c>
      <c r="D259" s="1">
        <v>3</v>
      </c>
      <c r="E259" s="1">
        <v>1</v>
      </c>
      <c r="F259" s="1">
        <v>2</v>
      </c>
      <c r="G259" s="1" t="b">
        <v>1</v>
      </c>
      <c r="H259" s="1">
        <v>5</v>
      </c>
      <c r="I259" s="1" t="b">
        <v>1</v>
      </c>
      <c r="J259" s="1">
        <v>5</v>
      </c>
      <c r="K259" s="1" t="b">
        <v>1</v>
      </c>
      <c r="L259" s="10">
        <v>5</v>
      </c>
      <c r="M259" s="3">
        <f>Πίνακας1[[#This Row],[ε2]] + Πίνακας1[[#This Row],[ε1]]</f>
        <v>10</v>
      </c>
      <c r="N259" s="1">
        <v>65.52</v>
      </c>
      <c r="O259" s="1">
        <v>62.07</v>
      </c>
      <c r="P259" s="1">
        <v>62.07</v>
      </c>
      <c r="Q259" s="1">
        <v>48.28</v>
      </c>
      <c r="R259" s="1">
        <v>62.07</v>
      </c>
      <c r="S259" s="1">
        <v>58.62</v>
      </c>
      <c r="T259" s="1">
        <v>62.07</v>
      </c>
      <c r="U259" s="1">
        <v>55.17</v>
      </c>
      <c r="V259" s="1">
        <v>62.07</v>
      </c>
      <c r="W259" s="1">
        <v>51.72</v>
      </c>
      <c r="X259" s="1">
        <v>62.07</v>
      </c>
      <c r="Y259" s="3">
        <v>58.62</v>
      </c>
      <c r="Z259" s="1">
        <v>48.28</v>
      </c>
      <c r="AA259" s="1">
        <v>41.38</v>
      </c>
      <c r="AB259" s="1">
        <v>58.62</v>
      </c>
      <c r="AC259" s="1">
        <v>62.07</v>
      </c>
      <c r="AD259" s="1">
        <v>62.07</v>
      </c>
      <c r="AE259" s="1">
        <v>58.62</v>
      </c>
      <c r="AF259" s="1">
        <v>58.62</v>
      </c>
      <c r="AG259" s="1">
        <v>51.72</v>
      </c>
      <c r="AH259" s="1">
        <v>58.62</v>
      </c>
      <c r="AI259" s="1">
        <v>58.62</v>
      </c>
      <c r="AJ259" s="1">
        <v>58.62</v>
      </c>
      <c r="AK259" s="3">
        <v>58.62</v>
      </c>
      <c r="AL259">
        <f t="shared" si="28"/>
        <v>59.195833333333347</v>
      </c>
      <c r="AM259">
        <f t="shared" si="29"/>
        <v>48.28</v>
      </c>
      <c r="AN259" s="4">
        <f t="shared" si="30"/>
        <v>65.52</v>
      </c>
      <c r="AO259">
        <f t="shared" si="31"/>
        <v>56.321666666666665</v>
      </c>
      <c r="AP259">
        <f t="shared" si="32"/>
        <v>41.38</v>
      </c>
      <c r="AQ259" s="9">
        <f t="shared" si="33"/>
        <v>62.07</v>
      </c>
      <c r="AR259" s="12">
        <f xml:space="preserve"> Πίνακας1[[#This Row],[Average Accuracy (Real Data)]] - Πίνακας1[[#This Row],[Average Accuracy (Synthetic Data)]]</f>
        <v>2.8741666666666816</v>
      </c>
      <c r="AS259" s="168" t="str">
        <f t="shared" si="34"/>
        <v>LinearSVC (Synth)</v>
      </c>
    </row>
    <row r="260" spans="1:45" x14ac:dyDescent="0.25">
      <c r="A260" s="1">
        <v>48</v>
      </c>
      <c r="B260" s="1">
        <v>1</v>
      </c>
      <c r="C260" s="1">
        <v>3</v>
      </c>
      <c r="D260" s="1">
        <v>2</v>
      </c>
      <c r="E260" s="1">
        <v>1</v>
      </c>
      <c r="F260" s="1">
        <v>1</v>
      </c>
      <c r="G260" s="1" t="b">
        <v>1</v>
      </c>
      <c r="H260" s="1">
        <v>5</v>
      </c>
      <c r="I260" s="1" t="b">
        <v>1</v>
      </c>
      <c r="J260" s="1">
        <v>5</v>
      </c>
      <c r="K260" s="1" t="b">
        <v>1</v>
      </c>
      <c r="L260" s="10">
        <v>5</v>
      </c>
      <c r="M260" s="3">
        <f>Πίνακας1[[#This Row],[ε2]] + Πίνακας1[[#This Row],[ε1]]</f>
        <v>10</v>
      </c>
      <c r="N260" s="1">
        <v>65.52</v>
      </c>
      <c r="O260" s="1">
        <v>62.07</v>
      </c>
      <c r="P260" s="1">
        <v>62.07</v>
      </c>
      <c r="Q260" s="1">
        <v>48.28</v>
      </c>
      <c r="R260" s="1">
        <v>62.07</v>
      </c>
      <c r="S260" s="1">
        <v>58.62</v>
      </c>
      <c r="T260" s="1">
        <v>62.07</v>
      </c>
      <c r="U260" s="1">
        <v>55.17</v>
      </c>
      <c r="V260" s="1">
        <v>62.07</v>
      </c>
      <c r="W260" s="1">
        <v>51.72</v>
      </c>
      <c r="X260" s="1">
        <v>62.07</v>
      </c>
      <c r="Y260" s="3">
        <v>58.62</v>
      </c>
      <c r="Z260" s="1">
        <v>62.07</v>
      </c>
      <c r="AA260" s="1">
        <v>44.83</v>
      </c>
      <c r="AB260" s="1">
        <v>55.17</v>
      </c>
      <c r="AC260" s="1">
        <v>62.07</v>
      </c>
      <c r="AD260" s="1">
        <v>62.07</v>
      </c>
      <c r="AE260" s="1">
        <v>58.62</v>
      </c>
      <c r="AF260" s="1">
        <v>65.52</v>
      </c>
      <c r="AG260" s="1">
        <v>62.07</v>
      </c>
      <c r="AH260" s="1">
        <v>65.52</v>
      </c>
      <c r="AI260" s="1">
        <v>55.17</v>
      </c>
      <c r="AJ260" s="1">
        <v>68.97</v>
      </c>
      <c r="AK260" s="3">
        <v>65.52</v>
      </c>
      <c r="AL260">
        <f t="shared" si="28"/>
        <v>59.195833333333347</v>
      </c>
      <c r="AM260">
        <f t="shared" si="29"/>
        <v>48.28</v>
      </c>
      <c r="AN260" s="4">
        <f t="shared" si="30"/>
        <v>65.52</v>
      </c>
      <c r="AO260">
        <f t="shared" si="31"/>
        <v>60.633333333333326</v>
      </c>
      <c r="AP260">
        <f t="shared" si="32"/>
        <v>44.83</v>
      </c>
      <c r="AQ260" s="9">
        <f t="shared" si="33"/>
        <v>68.97</v>
      </c>
      <c r="AR260" s="12">
        <f xml:space="preserve"> Πίνακας1[[#This Row],[Average Accuracy (Real Data)]] - Πίνακας1[[#This Row],[Average Accuracy (Synthetic Data)]]</f>
        <v>-1.4374999999999787</v>
      </c>
      <c r="AS260" s="168" t="str">
        <f t="shared" si="34"/>
        <v>LinearDiscriminantAnalysis (Synth)</v>
      </c>
    </row>
    <row r="261" spans="1:45" x14ac:dyDescent="0.25">
      <c r="A261" s="1">
        <v>153</v>
      </c>
      <c r="B261" s="1">
        <v>1</v>
      </c>
      <c r="C261" s="1">
        <v>4</v>
      </c>
      <c r="D261" s="1">
        <v>4</v>
      </c>
      <c r="E261" s="1">
        <v>1</v>
      </c>
      <c r="F261" s="1">
        <v>2</v>
      </c>
      <c r="G261" s="1" t="b">
        <v>1</v>
      </c>
      <c r="H261" s="1">
        <v>5</v>
      </c>
      <c r="I261" s="1" t="b">
        <v>1</v>
      </c>
      <c r="J261" s="1">
        <v>5</v>
      </c>
      <c r="K261" s="1" t="b">
        <v>1</v>
      </c>
      <c r="L261" s="10">
        <v>5</v>
      </c>
      <c r="M261" s="3">
        <f>Πίνακας1[[#This Row],[ε2]] + Πίνακας1[[#This Row],[ε1]]</f>
        <v>10</v>
      </c>
      <c r="N261" s="1">
        <v>65.52</v>
      </c>
      <c r="O261" s="1">
        <v>62.07</v>
      </c>
      <c r="P261" s="1">
        <v>62.07</v>
      </c>
      <c r="Q261" s="1">
        <v>48.28</v>
      </c>
      <c r="R261" s="1">
        <v>62.07</v>
      </c>
      <c r="S261" s="1">
        <v>58.62</v>
      </c>
      <c r="T261" s="1">
        <v>62.07</v>
      </c>
      <c r="U261" s="1">
        <v>55.17</v>
      </c>
      <c r="V261" s="1">
        <v>62.07</v>
      </c>
      <c r="W261" s="1">
        <v>51.72</v>
      </c>
      <c r="X261" s="1">
        <v>62.07</v>
      </c>
      <c r="Y261" s="3">
        <v>58.62</v>
      </c>
      <c r="Z261" s="1">
        <v>55.17</v>
      </c>
      <c r="AA261" s="1">
        <v>58.62</v>
      </c>
      <c r="AB261" s="1">
        <v>48.28</v>
      </c>
      <c r="AC261" s="1">
        <v>10.34</v>
      </c>
      <c r="AD261" s="1">
        <v>62.07</v>
      </c>
      <c r="AE261" s="1">
        <v>62.07</v>
      </c>
      <c r="AF261" s="1">
        <v>48.28</v>
      </c>
      <c r="AG261" s="1">
        <v>58.62</v>
      </c>
      <c r="AH261" s="1">
        <v>51.72</v>
      </c>
      <c r="AI261" s="1">
        <v>65.52</v>
      </c>
      <c r="AJ261" s="1">
        <v>62.07</v>
      </c>
      <c r="AK261" s="3">
        <v>58.62</v>
      </c>
      <c r="AL261">
        <f t="shared" si="28"/>
        <v>59.195833333333347</v>
      </c>
      <c r="AM261">
        <f t="shared" si="29"/>
        <v>48.28</v>
      </c>
      <c r="AN261" s="4">
        <f t="shared" si="30"/>
        <v>65.52</v>
      </c>
      <c r="AO261">
        <f t="shared" si="31"/>
        <v>53.448333333333345</v>
      </c>
      <c r="AP261">
        <f t="shared" si="32"/>
        <v>10.34</v>
      </c>
      <c r="AQ261" s="9">
        <f t="shared" si="33"/>
        <v>65.52</v>
      </c>
      <c r="AR261" s="12">
        <f xml:space="preserve"> Πίνακας1[[#This Row],[Average Accuracy (Real Data)]] - Πίνακας1[[#This Row],[Average Accuracy (Synthetic Data)]]</f>
        <v>5.7475000000000023</v>
      </c>
      <c r="AS261" s="168" t="str">
        <f t="shared" si="34"/>
        <v>GaussianNB (Synth)</v>
      </c>
    </row>
    <row r="262" spans="1:45" x14ac:dyDescent="0.25">
      <c r="A262" s="1">
        <v>174</v>
      </c>
      <c r="B262" s="1">
        <v>2</v>
      </c>
      <c r="C262" s="1">
        <v>4</v>
      </c>
      <c r="D262" s="1">
        <v>1</v>
      </c>
      <c r="E262" s="1">
        <v>1</v>
      </c>
      <c r="F262" s="1">
        <v>1</v>
      </c>
      <c r="G262" s="1" t="b">
        <v>1</v>
      </c>
      <c r="H262" s="1">
        <v>5</v>
      </c>
      <c r="I262" s="1" t="b">
        <v>1</v>
      </c>
      <c r="J262" s="1">
        <v>5</v>
      </c>
      <c r="K262" s="1" t="b">
        <v>1</v>
      </c>
      <c r="L262" s="10">
        <v>5</v>
      </c>
      <c r="M262" s="3">
        <f>Πίνακας1[[#This Row],[ε2]] + Πίνακας1[[#This Row],[ε1]]</f>
        <v>10</v>
      </c>
      <c r="N262" s="1">
        <v>58.64</v>
      </c>
      <c r="O262" s="1">
        <v>48.44</v>
      </c>
      <c r="P262" s="1">
        <v>54.76</v>
      </c>
      <c r="Q262" s="1">
        <v>48.44</v>
      </c>
      <c r="R262" s="1">
        <v>58.88</v>
      </c>
      <c r="S262" s="1">
        <v>54.12</v>
      </c>
      <c r="T262" s="1">
        <v>65.319999999999993</v>
      </c>
      <c r="U262" s="1">
        <v>47.52</v>
      </c>
      <c r="V262" s="1">
        <v>60.32</v>
      </c>
      <c r="W262" s="1">
        <v>48.52</v>
      </c>
      <c r="X262" s="1">
        <v>48.52</v>
      </c>
      <c r="Y262" s="3">
        <v>52.76</v>
      </c>
      <c r="Z262" s="1">
        <v>49.44</v>
      </c>
      <c r="AA262" s="1">
        <v>41.64</v>
      </c>
      <c r="AB262" s="1">
        <v>46.12</v>
      </c>
      <c r="AC262" s="1">
        <v>49.4</v>
      </c>
      <c r="AD262" s="1">
        <v>47.84</v>
      </c>
      <c r="AE262" s="1">
        <v>45.84</v>
      </c>
      <c r="AF262" s="1">
        <v>47</v>
      </c>
      <c r="AG262" s="1">
        <v>34.28</v>
      </c>
      <c r="AH262" s="1">
        <v>49.16</v>
      </c>
      <c r="AI262" s="1">
        <v>49.4</v>
      </c>
      <c r="AJ262" s="1">
        <v>49.4</v>
      </c>
      <c r="AK262" s="3">
        <v>49.92</v>
      </c>
      <c r="AL262">
        <f t="shared" si="28"/>
        <v>53.853333333333332</v>
      </c>
      <c r="AM262">
        <f t="shared" si="29"/>
        <v>47.52</v>
      </c>
      <c r="AN262" s="4">
        <f t="shared" si="30"/>
        <v>65.319999999999993</v>
      </c>
      <c r="AO262">
        <f t="shared" si="31"/>
        <v>46.619999999999983</v>
      </c>
      <c r="AP262">
        <f t="shared" si="32"/>
        <v>34.28</v>
      </c>
      <c r="AQ262" s="9">
        <f t="shared" si="33"/>
        <v>49.92</v>
      </c>
      <c r="AR262" s="12">
        <f xml:space="preserve"> Πίνακας1[[#This Row],[Average Accuracy (Real Data)]] - Πίνακας1[[#This Row],[Average Accuracy (Synthetic Data)]]</f>
        <v>7.2333333333333485</v>
      </c>
      <c r="AS262" s="168" t="str">
        <f t="shared" si="34"/>
        <v>QuadraticDiscriminantAnalysis (Synth)</v>
      </c>
    </row>
    <row r="263" spans="1:45" x14ac:dyDescent="0.25">
      <c r="A263" s="1">
        <v>195</v>
      </c>
      <c r="B263" s="1">
        <v>2</v>
      </c>
      <c r="C263" s="1">
        <v>4</v>
      </c>
      <c r="D263" s="1">
        <v>1</v>
      </c>
      <c r="E263" s="1">
        <v>1</v>
      </c>
      <c r="F263" s="1">
        <v>2</v>
      </c>
      <c r="G263" s="1" t="b">
        <v>1</v>
      </c>
      <c r="H263" s="1">
        <v>5</v>
      </c>
      <c r="I263" s="1" t="b">
        <v>1</v>
      </c>
      <c r="J263" s="1">
        <v>5</v>
      </c>
      <c r="K263" s="1" t="b">
        <v>1</v>
      </c>
      <c r="L263" s="10">
        <v>5</v>
      </c>
      <c r="M263" s="3">
        <f>Πίνακας1[[#This Row],[ε2]] + Πίνακας1[[#This Row],[ε1]]</f>
        <v>10</v>
      </c>
      <c r="N263" s="1">
        <v>58.64</v>
      </c>
      <c r="O263" s="1">
        <v>48.44</v>
      </c>
      <c r="P263" s="1">
        <v>54.76</v>
      </c>
      <c r="Q263" s="1">
        <v>48.44</v>
      </c>
      <c r="R263" s="1">
        <v>58.88</v>
      </c>
      <c r="S263" s="1">
        <v>54.12</v>
      </c>
      <c r="T263" s="1">
        <v>65.319999999999993</v>
      </c>
      <c r="U263" s="1">
        <v>47.52</v>
      </c>
      <c r="V263" s="1">
        <v>60.32</v>
      </c>
      <c r="W263" s="1">
        <v>48.52</v>
      </c>
      <c r="X263" s="1">
        <v>48.52</v>
      </c>
      <c r="Y263" s="3">
        <v>52.76</v>
      </c>
      <c r="Z263" s="1">
        <v>53.84</v>
      </c>
      <c r="AA263" s="1">
        <v>44.68</v>
      </c>
      <c r="AB263" s="1">
        <v>49.44</v>
      </c>
      <c r="AC263" s="1">
        <v>49.4</v>
      </c>
      <c r="AD263" s="1">
        <v>51.04</v>
      </c>
      <c r="AE263" s="1">
        <v>50.2</v>
      </c>
      <c r="AF263" s="1">
        <v>57.56</v>
      </c>
      <c r="AG263" s="1">
        <v>18.12</v>
      </c>
      <c r="AH263" s="1">
        <v>54.64</v>
      </c>
      <c r="AI263" s="1">
        <v>49.48</v>
      </c>
      <c r="AJ263" s="1">
        <v>49.4</v>
      </c>
      <c r="AK263" s="3">
        <v>52.2</v>
      </c>
      <c r="AL263">
        <f t="shared" si="28"/>
        <v>53.853333333333332</v>
      </c>
      <c r="AM263">
        <f t="shared" si="29"/>
        <v>47.52</v>
      </c>
      <c r="AN263" s="4">
        <f t="shared" si="30"/>
        <v>65.319999999999993</v>
      </c>
      <c r="AO263">
        <f t="shared" si="31"/>
        <v>48.333333333333343</v>
      </c>
      <c r="AP263">
        <f t="shared" si="32"/>
        <v>18.12</v>
      </c>
      <c r="AQ263" s="9">
        <f t="shared" si="33"/>
        <v>57.56</v>
      </c>
      <c r="AR263" s="12">
        <f xml:space="preserve"> Πίνακας1[[#This Row],[Average Accuracy (Real Data)]] - Πίνακας1[[#This Row],[Average Accuracy (Synthetic Data)]]</f>
        <v>5.5199999999999889</v>
      </c>
      <c r="AS263" s="168" t="str">
        <f t="shared" si="34"/>
        <v>MLPClassifier (Synth)</v>
      </c>
    </row>
    <row r="264" spans="1:45" x14ac:dyDescent="0.25">
      <c r="A264" s="1">
        <v>216</v>
      </c>
      <c r="B264" s="1">
        <v>2</v>
      </c>
      <c r="C264" s="1">
        <v>4</v>
      </c>
      <c r="D264" s="1">
        <v>2</v>
      </c>
      <c r="E264" s="1">
        <v>1</v>
      </c>
      <c r="F264" s="1">
        <v>1</v>
      </c>
      <c r="G264" s="1" t="b">
        <v>1</v>
      </c>
      <c r="H264" s="1">
        <v>5</v>
      </c>
      <c r="I264" s="1" t="b">
        <v>1</v>
      </c>
      <c r="J264" s="1">
        <v>5</v>
      </c>
      <c r="K264" s="1" t="b">
        <v>1</v>
      </c>
      <c r="L264" s="10">
        <v>5</v>
      </c>
      <c r="M264" s="3">
        <f>Πίνακας1[[#This Row],[ε2]] + Πίνακας1[[#This Row],[ε1]]</f>
        <v>10</v>
      </c>
      <c r="N264" s="1">
        <v>58.64</v>
      </c>
      <c r="O264" s="1">
        <v>48.44</v>
      </c>
      <c r="P264" s="1">
        <v>54.76</v>
      </c>
      <c r="Q264" s="1">
        <v>48.44</v>
      </c>
      <c r="R264" s="1">
        <v>58.88</v>
      </c>
      <c r="S264" s="1">
        <v>54.12</v>
      </c>
      <c r="T264" s="1">
        <v>65.319999999999993</v>
      </c>
      <c r="U264" s="1">
        <v>47.52</v>
      </c>
      <c r="V264" s="1">
        <v>60.32</v>
      </c>
      <c r="W264" s="1">
        <v>48.52</v>
      </c>
      <c r="X264" s="1">
        <v>48.52</v>
      </c>
      <c r="Y264" s="3">
        <v>52.76</v>
      </c>
      <c r="Z264" s="1">
        <v>49.28</v>
      </c>
      <c r="AA264" s="1">
        <v>41.44</v>
      </c>
      <c r="AB264" s="1">
        <v>46.92</v>
      </c>
      <c r="AC264" s="1">
        <v>48.32</v>
      </c>
      <c r="AD264" s="1">
        <v>47.12</v>
      </c>
      <c r="AE264" s="1">
        <v>47.8</v>
      </c>
      <c r="AF264" s="1">
        <v>49</v>
      </c>
      <c r="AG264" s="1">
        <v>39.72</v>
      </c>
      <c r="AH264" s="1">
        <v>48.16</v>
      </c>
      <c r="AI264" s="1">
        <v>49.36</v>
      </c>
      <c r="AJ264" s="1">
        <v>49.36</v>
      </c>
      <c r="AK264" s="3">
        <v>49.4</v>
      </c>
      <c r="AL264">
        <f t="shared" si="28"/>
        <v>53.853333333333332</v>
      </c>
      <c r="AM264">
        <f t="shared" si="29"/>
        <v>47.52</v>
      </c>
      <c r="AN264" s="4">
        <f t="shared" si="30"/>
        <v>65.319999999999993</v>
      </c>
      <c r="AO264">
        <f t="shared" si="31"/>
        <v>47.156666666666666</v>
      </c>
      <c r="AP264">
        <f t="shared" si="32"/>
        <v>39.72</v>
      </c>
      <c r="AQ264" s="9">
        <f t="shared" si="33"/>
        <v>49.4</v>
      </c>
      <c r="AR264" s="12">
        <f xml:space="preserve"> Πίνακας1[[#This Row],[Average Accuracy (Real Data)]] - Πίνακας1[[#This Row],[Average Accuracy (Synthetic Data)]]</f>
        <v>6.6966666666666654</v>
      </c>
      <c r="AS264" s="168" t="str">
        <f t="shared" si="34"/>
        <v>QuadraticDiscriminantAnalysis (Synth)</v>
      </c>
    </row>
    <row r="265" spans="1:45" x14ac:dyDescent="0.25">
      <c r="A265" s="1">
        <v>237</v>
      </c>
      <c r="B265" s="1">
        <v>2</v>
      </c>
      <c r="C265" s="1">
        <v>4</v>
      </c>
      <c r="D265" s="1">
        <v>2</v>
      </c>
      <c r="E265" s="1">
        <v>1</v>
      </c>
      <c r="F265" s="1">
        <v>2</v>
      </c>
      <c r="G265" s="1" t="b">
        <v>1</v>
      </c>
      <c r="H265" s="1">
        <v>5</v>
      </c>
      <c r="I265" s="1" t="b">
        <v>1</v>
      </c>
      <c r="J265" s="1">
        <v>5</v>
      </c>
      <c r="K265" s="1" t="b">
        <v>1</v>
      </c>
      <c r="L265" s="10">
        <v>5</v>
      </c>
      <c r="M265" s="3">
        <f>Πίνακας1[[#This Row],[ε2]] + Πίνακας1[[#This Row],[ε1]]</f>
        <v>10</v>
      </c>
      <c r="N265" s="1">
        <v>58.64</v>
      </c>
      <c r="O265" s="1">
        <v>48.44</v>
      </c>
      <c r="P265" s="1">
        <v>54.76</v>
      </c>
      <c r="Q265" s="1">
        <v>48.44</v>
      </c>
      <c r="R265" s="1">
        <v>58.88</v>
      </c>
      <c r="S265" s="1">
        <v>54.12</v>
      </c>
      <c r="T265" s="1">
        <v>65.319999999999993</v>
      </c>
      <c r="U265" s="1">
        <v>47.52</v>
      </c>
      <c r="V265" s="1">
        <v>60.32</v>
      </c>
      <c r="W265" s="1">
        <v>48.52</v>
      </c>
      <c r="X265" s="1">
        <v>48.52</v>
      </c>
      <c r="Y265" s="3">
        <v>52.76</v>
      </c>
      <c r="Z265" s="1">
        <v>54.88</v>
      </c>
      <c r="AA265" s="1">
        <v>43.2</v>
      </c>
      <c r="AB265" s="1">
        <v>48.08</v>
      </c>
      <c r="AC265" s="1">
        <v>49.4</v>
      </c>
      <c r="AD265" s="1">
        <v>52.12</v>
      </c>
      <c r="AE265" s="1">
        <v>49.92</v>
      </c>
      <c r="AF265" s="1">
        <v>58.84</v>
      </c>
      <c r="AG265" s="1">
        <v>49.28</v>
      </c>
      <c r="AH265" s="1">
        <v>56.44</v>
      </c>
      <c r="AI265" s="1">
        <v>49.4</v>
      </c>
      <c r="AJ265" s="1">
        <v>49.4</v>
      </c>
      <c r="AK265" s="3">
        <v>52.52</v>
      </c>
      <c r="AL265">
        <f t="shared" si="28"/>
        <v>53.853333333333332</v>
      </c>
      <c r="AM265">
        <f t="shared" si="29"/>
        <v>47.52</v>
      </c>
      <c r="AN265" s="4">
        <f t="shared" si="30"/>
        <v>65.319999999999993</v>
      </c>
      <c r="AO265">
        <f t="shared" si="31"/>
        <v>51.123333333333335</v>
      </c>
      <c r="AP265">
        <f t="shared" si="32"/>
        <v>43.2</v>
      </c>
      <c r="AQ265" s="9">
        <f t="shared" si="33"/>
        <v>58.84</v>
      </c>
      <c r="AR265" s="12">
        <f xml:space="preserve"> Πίνακας1[[#This Row],[Average Accuracy (Real Data)]] - Πίνακας1[[#This Row],[Average Accuracy (Synthetic Data)]]</f>
        <v>2.7299999999999969</v>
      </c>
      <c r="AS265" t="str">
        <f t="shared" si="34"/>
        <v>MLPClassifier (Synth)</v>
      </c>
    </row>
    <row r="266" spans="1:45" x14ac:dyDescent="0.25">
      <c r="A266" s="1">
        <v>258</v>
      </c>
      <c r="B266" s="1">
        <v>2</v>
      </c>
      <c r="C266" s="1">
        <v>10</v>
      </c>
      <c r="D266" s="1">
        <v>3</v>
      </c>
      <c r="E266" s="1">
        <v>1</v>
      </c>
      <c r="F266" s="1">
        <v>1</v>
      </c>
      <c r="G266" s="1" t="b">
        <v>1</v>
      </c>
      <c r="H266" s="1">
        <v>5</v>
      </c>
      <c r="I266" s="1" t="b">
        <v>1</v>
      </c>
      <c r="J266" s="1">
        <v>5</v>
      </c>
      <c r="K266" s="1" t="b">
        <v>1</v>
      </c>
      <c r="L266" s="10">
        <v>5</v>
      </c>
      <c r="M266" s="3">
        <f>Πίνακας1[[#This Row],[ε2]] + Πίνακας1[[#This Row],[ε1]]</f>
        <v>10</v>
      </c>
      <c r="N266" s="1">
        <v>58.64</v>
      </c>
      <c r="O266" s="1">
        <v>48.44</v>
      </c>
      <c r="P266" s="1">
        <v>54.76</v>
      </c>
      <c r="Q266" s="1">
        <v>48.44</v>
      </c>
      <c r="R266" s="1">
        <v>58.88</v>
      </c>
      <c r="S266" s="1">
        <v>54.12</v>
      </c>
      <c r="T266" s="1">
        <v>65.319999999999993</v>
      </c>
      <c r="U266" s="1">
        <v>47.52</v>
      </c>
      <c r="V266" s="1">
        <v>60.32</v>
      </c>
      <c r="W266" s="1">
        <v>48.52</v>
      </c>
      <c r="X266" s="1">
        <v>48.52</v>
      </c>
      <c r="Y266" s="3">
        <v>52.76</v>
      </c>
      <c r="Z266" s="1">
        <v>49</v>
      </c>
      <c r="AA266" s="1">
        <v>43.44</v>
      </c>
      <c r="AB266" s="1">
        <v>46.8</v>
      </c>
      <c r="AC266" s="1">
        <v>44.16</v>
      </c>
      <c r="AD266" s="1">
        <v>48.76</v>
      </c>
      <c r="AE266" s="1">
        <v>46.44</v>
      </c>
      <c r="AF266" s="1">
        <v>47.8</v>
      </c>
      <c r="AG266" s="1">
        <v>43.96</v>
      </c>
      <c r="AH266" s="1">
        <v>48.64</v>
      </c>
      <c r="AI266" s="1">
        <v>49.4</v>
      </c>
      <c r="AJ266" s="1">
        <v>49.4</v>
      </c>
      <c r="AK266" s="3">
        <v>49.44</v>
      </c>
      <c r="AL266">
        <f t="shared" si="28"/>
        <v>53.853333333333332</v>
      </c>
      <c r="AM266">
        <f t="shared" si="29"/>
        <v>47.52</v>
      </c>
      <c r="AN266" s="4">
        <f t="shared" si="30"/>
        <v>65.319999999999993</v>
      </c>
      <c r="AO266">
        <f t="shared" si="31"/>
        <v>47.27</v>
      </c>
      <c r="AP266">
        <f t="shared" si="32"/>
        <v>43.44</v>
      </c>
      <c r="AQ266" s="9">
        <f t="shared" si="33"/>
        <v>49.44</v>
      </c>
      <c r="AR266" s="12">
        <f xml:space="preserve"> Πίνακας1[[#This Row],[Average Accuracy (Real Data)]] - Πίνακας1[[#This Row],[Average Accuracy (Synthetic Data)]]</f>
        <v>6.5833333333333286</v>
      </c>
      <c r="AS266" t="str">
        <f t="shared" si="34"/>
        <v>QuadraticDiscriminantAnalysis (Synth)</v>
      </c>
    </row>
    <row r="267" spans="1:45" x14ac:dyDescent="0.25">
      <c r="A267" s="1">
        <v>279</v>
      </c>
      <c r="B267" s="1">
        <v>2</v>
      </c>
      <c r="C267" s="1">
        <v>10</v>
      </c>
      <c r="D267" s="1">
        <v>3</v>
      </c>
      <c r="E267" s="1">
        <v>1</v>
      </c>
      <c r="F267" s="1">
        <v>2</v>
      </c>
      <c r="G267" s="1" t="b">
        <v>1</v>
      </c>
      <c r="H267" s="1">
        <v>5</v>
      </c>
      <c r="I267" s="1" t="b">
        <v>1</v>
      </c>
      <c r="J267" s="1">
        <v>5</v>
      </c>
      <c r="K267" s="1" t="b">
        <v>1</v>
      </c>
      <c r="L267" s="10">
        <v>5</v>
      </c>
      <c r="M267" s="3">
        <f>Πίνακας1[[#This Row],[ε2]] + Πίνακας1[[#This Row],[ε1]]</f>
        <v>10</v>
      </c>
      <c r="N267" s="1">
        <v>58.64</v>
      </c>
      <c r="O267" s="1">
        <v>48.44</v>
      </c>
      <c r="P267" s="1">
        <v>54.76</v>
      </c>
      <c r="Q267" s="1">
        <v>48.44</v>
      </c>
      <c r="R267" s="1">
        <v>58.88</v>
      </c>
      <c r="S267" s="1">
        <v>54.12</v>
      </c>
      <c r="T267" s="1">
        <v>65.319999999999993</v>
      </c>
      <c r="U267" s="1">
        <v>47.52</v>
      </c>
      <c r="V267" s="1">
        <v>60.32</v>
      </c>
      <c r="W267" s="1">
        <v>48.52</v>
      </c>
      <c r="X267" s="1">
        <v>48.52</v>
      </c>
      <c r="Y267" s="3">
        <v>52.76</v>
      </c>
      <c r="Z267" s="1">
        <v>54.56</v>
      </c>
      <c r="AA267" s="1">
        <v>40.04</v>
      </c>
      <c r="AB267" s="1">
        <v>49.04</v>
      </c>
      <c r="AC267" s="1">
        <v>49.48</v>
      </c>
      <c r="AD267" s="1">
        <v>51.76</v>
      </c>
      <c r="AE267" s="1">
        <v>49.6</v>
      </c>
      <c r="AF267" s="1">
        <v>56.84</v>
      </c>
      <c r="AG267" s="1">
        <v>49.28</v>
      </c>
      <c r="AH267" s="1">
        <v>54.8</v>
      </c>
      <c r="AI267" s="1">
        <v>49.08</v>
      </c>
      <c r="AJ267" s="1">
        <v>49.24</v>
      </c>
      <c r="AK267" s="3">
        <v>52.24</v>
      </c>
      <c r="AL267">
        <f t="shared" si="28"/>
        <v>53.853333333333332</v>
      </c>
      <c r="AM267">
        <f t="shared" si="29"/>
        <v>47.52</v>
      </c>
      <c r="AN267" s="4">
        <f t="shared" si="30"/>
        <v>65.319999999999993</v>
      </c>
      <c r="AO267">
        <f t="shared" si="31"/>
        <v>50.496666666666663</v>
      </c>
      <c r="AP267">
        <f t="shared" si="32"/>
        <v>40.04</v>
      </c>
      <c r="AQ267" s="9">
        <f t="shared" si="33"/>
        <v>56.84</v>
      </c>
      <c r="AR267" s="12">
        <f xml:space="preserve"> Πίνακας1[[#This Row],[Average Accuracy (Real Data)]] - Πίνακας1[[#This Row],[Average Accuracy (Synthetic Data)]]</f>
        <v>3.3566666666666691</v>
      </c>
      <c r="AS267" t="str">
        <f t="shared" si="34"/>
        <v>MLPClassifier (Synth)</v>
      </c>
    </row>
    <row r="268" spans="1:45" x14ac:dyDescent="0.25">
      <c r="A268" s="1">
        <v>300</v>
      </c>
      <c r="B268" s="1">
        <v>2</v>
      </c>
      <c r="C268" s="1">
        <v>4</v>
      </c>
      <c r="D268" s="1">
        <v>4</v>
      </c>
      <c r="E268" s="1">
        <v>1</v>
      </c>
      <c r="F268" s="1">
        <v>1</v>
      </c>
      <c r="G268" s="1" t="b">
        <v>1</v>
      </c>
      <c r="H268" s="1">
        <v>5</v>
      </c>
      <c r="I268" s="1" t="b">
        <v>1</v>
      </c>
      <c r="J268" s="1">
        <v>5</v>
      </c>
      <c r="K268" s="1" t="b">
        <v>1</v>
      </c>
      <c r="L268" s="10">
        <v>5</v>
      </c>
      <c r="M268" s="3">
        <f>Πίνακας1[[#This Row],[ε2]] + Πίνακας1[[#This Row],[ε1]]</f>
        <v>10</v>
      </c>
      <c r="N268" s="1">
        <v>58.64</v>
      </c>
      <c r="O268" s="1">
        <v>48.44</v>
      </c>
      <c r="P268" s="1">
        <v>54.76</v>
      </c>
      <c r="Q268" s="1">
        <v>48.44</v>
      </c>
      <c r="R268" s="1">
        <v>58.88</v>
      </c>
      <c r="S268" s="1">
        <v>54.12</v>
      </c>
      <c r="T268" s="1">
        <v>65.319999999999993</v>
      </c>
      <c r="U268" s="1">
        <v>47.52</v>
      </c>
      <c r="V268" s="1">
        <v>60.32</v>
      </c>
      <c r="W268" s="1">
        <v>48.52</v>
      </c>
      <c r="X268" s="1">
        <v>48.52</v>
      </c>
      <c r="Y268" s="3">
        <v>52.76</v>
      </c>
      <c r="Z268" s="1">
        <v>48.68</v>
      </c>
      <c r="AA268" s="1">
        <v>43</v>
      </c>
      <c r="AB268" s="1">
        <v>46.48</v>
      </c>
      <c r="AC268" s="1">
        <v>49.4</v>
      </c>
      <c r="AD268" s="1">
        <v>47</v>
      </c>
      <c r="AE268" s="1">
        <v>47.44</v>
      </c>
      <c r="AF268" s="1">
        <v>49</v>
      </c>
      <c r="AG268" s="1">
        <v>40.08</v>
      </c>
      <c r="AH268" s="1">
        <v>48.08</v>
      </c>
      <c r="AI268" s="1">
        <v>49.4</v>
      </c>
      <c r="AJ268" s="1">
        <v>49.4</v>
      </c>
      <c r="AK268" s="3">
        <v>48.68</v>
      </c>
      <c r="AL268">
        <f t="shared" si="28"/>
        <v>53.853333333333332</v>
      </c>
      <c r="AM268">
        <f t="shared" si="29"/>
        <v>47.52</v>
      </c>
      <c r="AN268" s="4">
        <f t="shared" si="30"/>
        <v>65.319999999999993</v>
      </c>
      <c r="AO268">
        <f t="shared" si="31"/>
        <v>47.219999999999992</v>
      </c>
      <c r="AP268">
        <f t="shared" si="32"/>
        <v>40.08</v>
      </c>
      <c r="AQ268" s="9">
        <f t="shared" si="33"/>
        <v>49.4</v>
      </c>
      <c r="AR268" s="12">
        <f xml:space="preserve"> Πίνακας1[[#This Row],[Average Accuracy (Real Data)]] - Πίνακας1[[#This Row],[Average Accuracy (Synthetic Data)]]</f>
        <v>6.63333333333334</v>
      </c>
      <c r="AS268" s="167" t="str">
        <f t="shared" si="34"/>
        <v>LinearSVC (Synth)</v>
      </c>
    </row>
    <row r="269" spans="1:45" x14ac:dyDescent="0.25">
      <c r="A269" s="1">
        <v>321</v>
      </c>
      <c r="B269" s="1">
        <v>2</v>
      </c>
      <c r="C269" s="1">
        <v>4</v>
      </c>
      <c r="D269" s="1">
        <v>4</v>
      </c>
      <c r="E269" s="1">
        <v>1</v>
      </c>
      <c r="F269" s="1">
        <v>2</v>
      </c>
      <c r="G269" s="1" t="b">
        <v>1</v>
      </c>
      <c r="H269" s="1">
        <v>5</v>
      </c>
      <c r="I269" s="1" t="b">
        <v>1</v>
      </c>
      <c r="J269" s="1">
        <v>5</v>
      </c>
      <c r="K269" s="1" t="b">
        <v>1</v>
      </c>
      <c r="L269" s="10">
        <v>5</v>
      </c>
      <c r="M269" s="3">
        <f>Πίνακας1[[#This Row],[ε2]] + Πίνακας1[[#This Row],[ε1]]</f>
        <v>10</v>
      </c>
      <c r="N269" s="1">
        <v>58.64</v>
      </c>
      <c r="O269" s="1">
        <v>48.44</v>
      </c>
      <c r="P269" s="1">
        <v>54.76</v>
      </c>
      <c r="Q269" s="1">
        <v>48.44</v>
      </c>
      <c r="R269" s="1">
        <v>58.88</v>
      </c>
      <c r="S269" s="1">
        <v>54.12</v>
      </c>
      <c r="T269" s="1">
        <v>65.319999999999993</v>
      </c>
      <c r="U269" s="1">
        <v>47.52</v>
      </c>
      <c r="V269" s="1">
        <v>60.32</v>
      </c>
      <c r="W269" s="1">
        <v>48.52</v>
      </c>
      <c r="X269" s="1">
        <v>48.52</v>
      </c>
      <c r="Y269" s="3">
        <v>52.76</v>
      </c>
      <c r="Z269" s="1">
        <v>54.08</v>
      </c>
      <c r="AA269" s="1">
        <v>43.44</v>
      </c>
      <c r="AB269" s="1">
        <v>48.64</v>
      </c>
      <c r="AC269" s="1">
        <v>49.2</v>
      </c>
      <c r="AD269" s="1">
        <v>50.04</v>
      </c>
      <c r="AE269" s="1">
        <v>49.8</v>
      </c>
      <c r="AF269" s="1">
        <v>56.84</v>
      </c>
      <c r="AG269" s="1">
        <v>46.44</v>
      </c>
      <c r="AH269" s="1">
        <v>54.24</v>
      </c>
      <c r="AI269" s="1">
        <v>49.44</v>
      </c>
      <c r="AJ269" s="1">
        <v>49.48</v>
      </c>
      <c r="AK269" s="3">
        <v>52.68</v>
      </c>
      <c r="AL269">
        <f t="shared" si="28"/>
        <v>53.853333333333332</v>
      </c>
      <c r="AM269">
        <f t="shared" si="29"/>
        <v>47.52</v>
      </c>
      <c r="AN269" s="4">
        <f t="shared" si="30"/>
        <v>65.319999999999993</v>
      </c>
      <c r="AO269">
        <f t="shared" si="31"/>
        <v>50.359999999999992</v>
      </c>
      <c r="AP269">
        <f t="shared" si="32"/>
        <v>43.44</v>
      </c>
      <c r="AQ269" s="9">
        <f t="shared" si="33"/>
        <v>56.84</v>
      </c>
      <c r="AR269" s="12">
        <f xml:space="preserve"> Πίνακας1[[#This Row],[Average Accuracy (Real Data)]] - Πίνακας1[[#This Row],[Average Accuracy (Synthetic Data)]]</f>
        <v>3.4933333333333394</v>
      </c>
      <c r="AS269" t="str">
        <f t="shared" si="34"/>
        <v>MLPClassifier (Synth)</v>
      </c>
    </row>
    <row r="270" spans="1:45" x14ac:dyDescent="0.25">
      <c r="A270" s="1">
        <v>342</v>
      </c>
      <c r="B270" s="1">
        <v>3</v>
      </c>
      <c r="C270" s="1">
        <v>4</v>
      </c>
      <c r="D270" s="1">
        <v>1</v>
      </c>
      <c r="E270" s="1">
        <v>1</v>
      </c>
      <c r="F270" s="1">
        <v>1</v>
      </c>
      <c r="G270" s="1" t="b">
        <v>1</v>
      </c>
      <c r="H270" s="1">
        <v>5</v>
      </c>
      <c r="I270" s="1" t="b">
        <v>1</v>
      </c>
      <c r="J270" s="1">
        <v>5</v>
      </c>
      <c r="K270" s="1" t="b">
        <v>1</v>
      </c>
      <c r="L270" s="10">
        <v>5</v>
      </c>
      <c r="M270" s="3">
        <f>Πίνακας1[[#This Row],[ε2]] + Πίνακας1[[#This Row],[ε1]]</f>
        <v>10</v>
      </c>
      <c r="N270" s="1">
        <v>85.58</v>
      </c>
      <c r="O270" s="1">
        <v>79.930000000000007</v>
      </c>
      <c r="P270" s="1">
        <v>82.27</v>
      </c>
      <c r="Q270" s="1">
        <v>80.900000000000006</v>
      </c>
      <c r="R270" s="1">
        <v>76.38</v>
      </c>
      <c r="S270" s="1">
        <v>82.92</v>
      </c>
      <c r="T270" s="1">
        <v>79.7</v>
      </c>
      <c r="U270" s="1">
        <v>85.2</v>
      </c>
      <c r="V270" s="1">
        <v>85.57</v>
      </c>
      <c r="W270" s="1">
        <v>79.540000000000006</v>
      </c>
      <c r="X270" s="1">
        <v>82.76</v>
      </c>
      <c r="Y270" s="3">
        <v>81.41</v>
      </c>
      <c r="Z270" s="1">
        <v>80.150000000000006</v>
      </c>
      <c r="AA270" s="1">
        <v>73.41</v>
      </c>
      <c r="AB270" s="1">
        <v>77.61</v>
      </c>
      <c r="AC270" s="1">
        <v>72.16</v>
      </c>
      <c r="AD270" s="1">
        <v>76.38</v>
      </c>
      <c r="AE270" s="1">
        <v>76.39</v>
      </c>
      <c r="AF270" s="1">
        <v>78.72</v>
      </c>
      <c r="AG270" s="1">
        <v>80.09</v>
      </c>
      <c r="AH270" s="1">
        <v>80.040000000000006</v>
      </c>
      <c r="AI270" s="1">
        <v>79.25</v>
      </c>
      <c r="AJ270" s="1">
        <v>79.08</v>
      </c>
      <c r="AK270" s="3">
        <v>79.33</v>
      </c>
      <c r="AL270">
        <f t="shared" si="28"/>
        <v>81.846666666666664</v>
      </c>
      <c r="AM270">
        <f t="shared" si="29"/>
        <v>76.38</v>
      </c>
      <c r="AN270" s="4">
        <f t="shared" si="30"/>
        <v>85.58</v>
      </c>
      <c r="AO270">
        <f t="shared" si="31"/>
        <v>77.717500000000015</v>
      </c>
      <c r="AP270">
        <f t="shared" si="32"/>
        <v>72.16</v>
      </c>
      <c r="AQ270" s="9">
        <f t="shared" si="33"/>
        <v>80.150000000000006</v>
      </c>
      <c r="AR270" s="12">
        <f xml:space="preserve"> Πίνακας1[[#This Row],[Average Accuracy (Real Data)]] - Πίνακας1[[#This Row],[Average Accuracy (Synthetic Data)]]</f>
        <v>4.1291666666666487</v>
      </c>
      <c r="AS270" s="167" t="str">
        <f t="shared" si="34"/>
        <v>XGBClassifier (Synth)</v>
      </c>
    </row>
    <row r="271" spans="1:45" x14ac:dyDescent="0.25">
      <c r="A271" s="1">
        <v>363</v>
      </c>
      <c r="B271" s="1">
        <v>3</v>
      </c>
      <c r="C271" s="1">
        <v>13</v>
      </c>
      <c r="D271" s="1">
        <v>1</v>
      </c>
      <c r="E271" s="1">
        <v>1</v>
      </c>
      <c r="F271" s="1">
        <v>2</v>
      </c>
      <c r="G271" s="1" t="b">
        <v>1</v>
      </c>
      <c r="H271" s="1">
        <v>5</v>
      </c>
      <c r="I271" s="1" t="b">
        <v>1</v>
      </c>
      <c r="J271" s="1">
        <v>5</v>
      </c>
      <c r="K271" s="1" t="b">
        <v>1</v>
      </c>
      <c r="L271" s="10">
        <v>5</v>
      </c>
      <c r="M271" s="3">
        <f>Πίνακας1[[#This Row],[ε2]] + Πίνακας1[[#This Row],[ε1]]</f>
        <v>10</v>
      </c>
      <c r="N271" s="1">
        <v>85.58</v>
      </c>
      <c r="O271" s="1">
        <v>79.930000000000007</v>
      </c>
      <c r="P271" s="1">
        <v>82.27</v>
      </c>
      <c r="Q271" s="1">
        <v>80.900000000000006</v>
      </c>
      <c r="R271" s="1">
        <v>76.38</v>
      </c>
      <c r="S271" s="1">
        <v>82.92</v>
      </c>
      <c r="T271" s="1">
        <v>79.7</v>
      </c>
      <c r="U271" s="1">
        <v>85.2</v>
      </c>
      <c r="V271" s="1">
        <v>85.57</v>
      </c>
      <c r="W271" s="1">
        <v>79.540000000000006</v>
      </c>
      <c r="X271" s="1">
        <v>82.76</v>
      </c>
      <c r="Y271" s="3">
        <v>81.41</v>
      </c>
      <c r="Z271" s="1">
        <v>78.02</v>
      </c>
      <c r="AA271" s="1">
        <v>67.66</v>
      </c>
      <c r="AB271" s="1">
        <v>74.17</v>
      </c>
      <c r="AC271" s="1">
        <v>77.09</v>
      </c>
      <c r="AD271" s="1">
        <v>76.38</v>
      </c>
      <c r="AE271" s="1">
        <v>72.989999999999995</v>
      </c>
      <c r="AF271" s="1">
        <v>76.010000000000005</v>
      </c>
      <c r="AG271" s="1">
        <v>78.099999999999994</v>
      </c>
      <c r="AH271" s="1">
        <v>78.040000000000006</v>
      </c>
      <c r="AI271" s="1">
        <v>76.91</v>
      </c>
      <c r="AJ271" s="1">
        <v>77.569999999999993</v>
      </c>
      <c r="AK271" s="3">
        <v>76.650000000000006</v>
      </c>
      <c r="AL271">
        <f t="shared" si="28"/>
        <v>81.846666666666664</v>
      </c>
      <c r="AM271">
        <f t="shared" si="29"/>
        <v>76.38</v>
      </c>
      <c r="AN271" s="4">
        <f t="shared" si="30"/>
        <v>85.58</v>
      </c>
      <c r="AO271">
        <f t="shared" si="31"/>
        <v>75.799166666666665</v>
      </c>
      <c r="AP271">
        <f t="shared" si="32"/>
        <v>67.66</v>
      </c>
      <c r="AQ271" s="9">
        <f t="shared" si="33"/>
        <v>78.099999999999994</v>
      </c>
      <c r="AR271" s="12">
        <f xml:space="preserve"> Πίνακας1[[#This Row],[Average Accuracy (Real Data)]] - Πίνακας1[[#This Row],[Average Accuracy (Synthetic Data)]]</f>
        <v>6.0474999999999994</v>
      </c>
      <c r="AS271" t="str">
        <f t="shared" si="34"/>
        <v>AdaBoostClassifier (Synth)</v>
      </c>
    </row>
    <row r="272" spans="1:45" x14ac:dyDescent="0.25">
      <c r="A272" s="1">
        <v>384</v>
      </c>
      <c r="B272" s="1">
        <v>3</v>
      </c>
      <c r="C272" s="1">
        <v>13</v>
      </c>
      <c r="D272" s="1">
        <v>2</v>
      </c>
      <c r="E272" s="1">
        <v>1</v>
      </c>
      <c r="F272" s="1">
        <v>1</v>
      </c>
      <c r="G272" s="1" t="b">
        <v>1</v>
      </c>
      <c r="H272" s="1">
        <v>5</v>
      </c>
      <c r="I272" s="1" t="b">
        <v>1</v>
      </c>
      <c r="J272" s="1">
        <v>5</v>
      </c>
      <c r="K272" s="1" t="b">
        <v>1</v>
      </c>
      <c r="L272" s="10">
        <v>5</v>
      </c>
      <c r="M272" s="3">
        <f>Πίνακας1[[#This Row],[ε2]] + Πίνακας1[[#This Row],[ε1]]</f>
        <v>10</v>
      </c>
      <c r="N272" s="1">
        <v>85.58</v>
      </c>
      <c r="O272" s="1">
        <v>79.930000000000007</v>
      </c>
      <c r="P272" s="1">
        <v>82.27</v>
      </c>
      <c r="Q272" s="1">
        <v>80.900000000000006</v>
      </c>
      <c r="R272" s="1">
        <v>76.38</v>
      </c>
      <c r="S272" s="1">
        <v>82.92</v>
      </c>
      <c r="T272" s="1">
        <v>79.7</v>
      </c>
      <c r="U272" s="1">
        <v>85.2</v>
      </c>
      <c r="V272" s="1">
        <v>85.57</v>
      </c>
      <c r="W272" s="1">
        <v>79.540000000000006</v>
      </c>
      <c r="X272" s="1">
        <v>82.76</v>
      </c>
      <c r="Y272" s="3">
        <v>81.41</v>
      </c>
      <c r="Z272" s="1">
        <v>80.14</v>
      </c>
      <c r="AA272" s="1">
        <v>73.319999999999993</v>
      </c>
      <c r="AB272" s="1">
        <v>77.38</v>
      </c>
      <c r="AC272" s="1">
        <v>34.75</v>
      </c>
      <c r="AD272" s="1">
        <v>76.38</v>
      </c>
      <c r="AE272" s="1">
        <v>76.97</v>
      </c>
      <c r="AF272" s="1">
        <v>67.59</v>
      </c>
      <c r="AG272" s="1">
        <v>80.150000000000006</v>
      </c>
      <c r="AH272" s="1">
        <v>80.150000000000006</v>
      </c>
      <c r="AI272" s="1">
        <v>79.650000000000006</v>
      </c>
      <c r="AJ272" s="1">
        <v>78.92</v>
      </c>
      <c r="AK272" s="3">
        <v>79.8</v>
      </c>
      <c r="AL272">
        <f t="shared" si="28"/>
        <v>81.846666666666664</v>
      </c>
      <c r="AM272">
        <f t="shared" si="29"/>
        <v>76.38</v>
      </c>
      <c r="AN272" s="4">
        <f t="shared" si="30"/>
        <v>85.58</v>
      </c>
      <c r="AO272">
        <f t="shared" si="31"/>
        <v>73.766666666666652</v>
      </c>
      <c r="AP272">
        <f t="shared" si="32"/>
        <v>34.75</v>
      </c>
      <c r="AQ272" s="9">
        <f t="shared" si="33"/>
        <v>80.150000000000006</v>
      </c>
      <c r="AR272" s="12">
        <f xml:space="preserve"> Πίνακας1[[#This Row],[Average Accuracy (Real Data)]] - Πίνακας1[[#This Row],[Average Accuracy (Synthetic Data)]]</f>
        <v>8.0800000000000125</v>
      </c>
      <c r="AS272" t="str">
        <f t="shared" si="34"/>
        <v>AdaBoostClassifier (Synth)</v>
      </c>
    </row>
    <row r="273" spans="1:45" x14ac:dyDescent="0.25">
      <c r="A273" s="1">
        <v>405</v>
      </c>
      <c r="B273" s="1">
        <v>3</v>
      </c>
      <c r="C273" s="1">
        <v>13</v>
      </c>
      <c r="D273" s="1">
        <v>2</v>
      </c>
      <c r="E273" s="1">
        <v>1</v>
      </c>
      <c r="F273" s="1">
        <v>2</v>
      </c>
      <c r="G273" s="1" t="b">
        <v>1</v>
      </c>
      <c r="H273" s="1">
        <v>5</v>
      </c>
      <c r="I273" s="1" t="b">
        <v>1</v>
      </c>
      <c r="J273" s="1">
        <v>5</v>
      </c>
      <c r="K273" s="1" t="b">
        <v>1</v>
      </c>
      <c r="L273" s="10">
        <v>5</v>
      </c>
      <c r="M273" s="3">
        <f>Πίνακας1[[#This Row],[ε2]] + Πίνακας1[[#This Row],[ε1]]</f>
        <v>10</v>
      </c>
      <c r="N273" s="1">
        <v>85.58</v>
      </c>
      <c r="O273" s="1">
        <v>79.930000000000007</v>
      </c>
      <c r="P273" s="1">
        <v>82.27</v>
      </c>
      <c r="Q273" s="1">
        <v>80.900000000000006</v>
      </c>
      <c r="R273" s="1">
        <v>76.38</v>
      </c>
      <c r="S273" s="1">
        <v>82.92</v>
      </c>
      <c r="T273" s="1">
        <v>79.7</v>
      </c>
      <c r="U273" s="1">
        <v>85.2</v>
      </c>
      <c r="V273" s="1">
        <v>85.57</v>
      </c>
      <c r="W273" s="1">
        <v>79.540000000000006</v>
      </c>
      <c r="X273" s="1">
        <v>82.76</v>
      </c>
      <c r="Y273" s="3">
        <v>81.41</v>
      </c>
      <c r="Z273" s="1">
        <v>77.95</v>
      </c>
      <c r="AA273" s="1">
        <v>65.319999999999993</v>
      </c>
      <c r="AB273" s="1">
        <v>73.5</v>
      </c>
      <c r="AC273" s="1">
        <v>26.29</v>
      </c>
      <c r="AD273" s="1">
        <v>76.38</v>
      </c>
      <c r="AE273" s="1">
        <v>71.489999999999995</v>
      </c>
      <c r="AF273" s="1">
        <v>29.38</v>
      </c>
      <c r="AG273" s="1">
        <v>78.05</v>
      </c>
      <c r="AH273" s="1">
        <v>77.97</v>
      </c>
      <c r="AI273" s="1">
        <v>76.900000000000006</v>
      </c>
      <c r="AJ273" s="1">
        <v>77.23</v>
      </c>
      <c r="AK273" s="3">
        <v>76.75</v>
      </c>
      <c r="AL273">
        <f t="shared" si="28"/>
        <v>81.846666666666664</v>
      </c>
      <c r="AM273">
        <f t="shared" si="29"/>
        <v>76.38</v>
      </c>
      <c r="AN273" s="4">
        <f t="shared" si="30"/>
        <v>85.58</v>
      </c>
      <c r="AO273">
        <f t="shared" si="31"/>
        <v>67.267499999999998</v>
      </c>
      <c r="AP273">
        <f t="shared" si="32"/>
        <v>26.29</v>
      </c>
      <c r="AQ273" s="9">
        <f t="shared" si="33"/>
        <v>78.05</v>
      </c>
      <c r="AR273" s="12">
        <f xml:space="preserve"> Πίνακας1[[#This Row],[Average Accuracy (Real Data)]] - Πίνακας1[[#This Row],[Average Accuracy (Synthetic Data)]]</f>
        <v>14.579166666666666</v>
      </c>
      <c r="AS273" t="str">
        <f t="shared" si="34"/>
        <v>AdaBoostClassifier (Synth)</v>
      </c>
    </row>
    <row r="274" spans="1:45" x14ac:dyDescent="0.25">
      <c r="A274" s="1">
        <v>426</v>
      </c>
      <c r="B274" s="1">
        <v>3</v>
      </c>
      <c r="C274" s="1">
        <v>2</v>
      </c>
      <c r="D274" s="1">
        <v>3</v>
      </c>
      <c r="E274" s="1">
        <v>1</v>
      </c>
      <c r="F274" s="1">
        <v>1</v>
      </c>
      <c r="G274" s="1" t="b">
        <v>1</v>
      </c>
      <c r="H274" s="1">
        <v>5</v>
      </c>
      <c r="I274" s="1" t="b">
        <v>1</v>
      </c>
      <c r="J274" s="1">
        <v>5</v>
      </c>
      <c r="K274" s="1" t="b">
        <v>1</v>
      </c>
      <c r="L274" s="10">
        <v>5</v>
      </c>
      <c r="M274" s="3">
        <f>Πίνακας1[[#This Row],[ε2]] + Πίνακας1[[#This Row],[ε1]]</f>
        <v>10</v>
      </c>
      <c r="N274" s="1">
        <v>85.58</v>
      </c>
      <c r="O274" s="1">
        <v>79.930000000000007</v>
      </c>
      <c r="P274" s="1">
        <v>82.27</v>
      </c>
      <c r="Q274" s="1">
        <v>80.900000000000006</v>
      </c>
      <c r="R274" s="1">
        <v>76.38</v>
      </c>
      <c r="S274" s="1">
        <v>82.92</v>
      </c>
      <c r="T274" s="1">
        <v>79.7</v>
      </c>
      <c r="U274" s="1">
        <v>85.2</v>
      </c>
      <c r="V274" s="1">
        <v>85.57</v>
      </c>
      <c r="W274" s="1">
        <v>79.540000000000006</v>
      </c>
      <c r="X274" s="1">
        <v>82.76</v>
      </c>
      <c r="Y274" s="3">
        <v>81.41</v>
      </c>
      <c r="Z274" s="1">
        <v>80.180000000000007</v>
      </c>
      <c r="AA274" s="1">
        <v>73.53</v>
      </c>
      <c r="AB274" s="1">
        <v>77.39</v>
      </c>
      <c r="AC274" s="1">
        <v>80.03</v>
      </c>
      <c r="AD274" s="1">
        <v>76.38</v>
      </c>
      <c r="AE274" s="1">
        <v>76.66</v>
      </c>
      <c r="AF274" s="1">
        <v>78.69</v>
      </c>
      <c r="AG274" s="1">
        <v>80.2</v>
      </c>
      <c r="AH274" s="1">
        <v>80.14</v>
      </c>
      <c r="AI274" s="1">
        <v>79.39</v>
      </c>
      <c r="AJ274" s="1">
        <v>78.760000000000005</v>
      </c>
      <c r="AK274" s="3">
        <v>79.430000000000007</v>
      </c>
      <c r="AL274">
        <f t="shared" si="28"/>
        <v>81.846666666666664</v>
      </c>
      <c r="AM274">
        <f t="shared" si="29"/>
        <v>76.38</v>
      </c>
      <c r="AN274" s="4">
        <f t="shared" si="30"/>
        <v>85.58</v>
      </c>
      <c r="AO274">
        <f t="shared" si="31"/>
        <v>78.398333333333326</v>
      </c>
      <c r="AP274">
        <f t="shared" si="32"/>
        <v>73.53</v>
      </c>
      <c r="AQ274" s="9">
        <f t="shared" si="33"/>
        <v>80.2</v>
      </c>
      <c r="AR274" s="12">
        <f xml:space="preserve"> Πίνακας1[[#This Row],[Average Accuracy (Real Data)]] - Πίνακας1[[#This Row],[Average Accuracy (Synthetic Data)]]</f>
        <v>3.4483333333333377</v>
      </c>
      <c r="AS274" s="168" t="str">
        <f t="shared" si="34"/>
        <v>AdaBoostClassifier (Synth)</v>
      </c>
    </row>
    <row r="275" spans="1:45" x14ac:dyDescent="0.25">
      <c r="A275" s="1">
        <v>447</v>
      </c>
      <c r="B275" s="1">
        <v>3</v>
      </c>
      <c r="C275" s="1">
        <v>2</v>
      </c>
      <c r="D275" s="1">
        <v>3</v>
      </c>
      <c r="E275" s="1">
        <v>1</v>
      </c>
      <c r="F275" s="1">
        <v>2</v>
      </c>
      <c r="G275" s="1" t="b">
        <v>1</v>
      </c>
      <c r="H275" s="1">
        <v>5</v>
      </c>
      <c r="I275" s="1" t="b">
        <v>1</v>
      </c>
      <c r="J275" s="1">
        <v>5</v>
      </c>
      <c r="K275" s="1" t="b">
        <v>1</v>
      </c>
      <c r="L275" s="10">
        <v>5</v>
      </c>
      <c r="M275" s="3">
        <f>Πίνακας1[[#This Row],[ε2]] + Πίνακας1[[#This Row],[ε1]]</f>
        <v>10</v>
      </c>
      <c r="N275" s="1">
        <v>85.58</v>
      </c>
      <c r="O275" s="1">
        <v>79.930000000000007</v>
      </c>
      <c r="P275" s="1">
        <v>82.27</v>
      </c>
      <c r="Q275" s="1">
        <v>80.900000000000006</v>
      </c>
      <c r="R275" s="1">
        <v>76.38</v>
      </c>
      <c r="S275" s="1">
        <v>82.92</v>
      </c>
      <c r="T275" s="1">
        <v>79.7</v>
      </c>
      <c r="U275" s="1">
        <v>85.2</v>
      </c>
      <c r="V275" s="1">
        <v>85.57</v>
      </c>
      <c r="W275" s="1">
        <v>79.540000000000006</v>
      </c>
      <c r="X275" s="1">
        <v>82.76</v>
      </c>
      <c r="Y275" s="3">
        <v>81.41</v>
      </c>
      <c r="Z275" s="1">
        <v>76.37</v>
      </c>
      <c r="AA275" s="1">
        <v>70.989999999999995</v>
      </c>
      <c r="AB275" s="1">
        <v>73.66</v>
      </c>
      <c r="AC275" s="1">
        <v>73.989999999999995</v>
      </c>
      <c r="AD275" s="1">
        <v>76.38</v>
      </c>
      <c r="AE275" s="1">
        <v>74.37</v>
      </c>
      <c r="AF275" s="1">
        <v>70.150000000000006</v>
      </c>
      <c r="AG275" s="1">
        <v>76.75</v>
      </c>
      <c r="AH275" s="1">
        <v>76.52</v>
      </c>
      <c r="AI275" s="1">
        <v>77.11</v>
      </c>
      <c r="AJ275" s="1">
        <v>75.819999999999993</v>
      </c>
      <c r="AK275" s="3">
        <v>72.930000000000007</v>
      </c>
      <c r="AL275">
        <f t="shared" si="28"/>
        <v>81.846666666666664</v>
      </c>
      <c r="AM275">
        <f t="shared" si="29"/>
        <v>76.38</v>
      </c>
      <c r="AN275" s="4">
        <f t="shared" si="30"/>
        <v>85.58</v>
      </c>
      <c r="AO275">
        <f t="shared" si="31"/>
        <v>74.586666666666659</v>
      </c>
      <c r="AP275">
        <f t="shared" si="32"/>
        <v>70.150000000000006</v>
      </c>
      <c r="AQ275" s="9">
        <f t="shared" si="33"/>
        <v>77.11</v>
      </c>
      <c r="AR275" s="12">
        <f xml:space="preserve"> Πίνακας1[[#This Row],[Average Accuracy (Real Data)]] - Πίνακας1[[#This Row],[Average Accuracy (Synthetic Data)]]</f>
        <v>7.2600000000000051</v>
      </c>
      <c r="AS275" s="168" t="str">
        <f t="shared" si="34"/>
        <v>GaussianNB (Synth)</v>
      </c>
    </row>
    <row r="276" spans="1:45" x14ac:dyDescent="0.25">
      <c r="A276" s="1">
        <v>468</v>
      </c>
      <c r="B276" s="1">
        <v>3</v>
      </c>
      <c r="C276" s="1">
        <v>5</v>
      </c>
      <c r="D276" s="1">
        <v>4</v>
      </c>
      <c r="E276" s="1">
        <v>1</v>
      </c>
      <c r="F276" s="1">
        <v>1</v>
      </c>
      <c r="G276" s="1" t="b">
        <v>1</v>
      </c>
      <c r="H276" s="1">
        <v>5</v>
      </c>
      <c r="I276" s="1" t="b">
        <v>1</v>
      </c>
      <c r="J276" s="1">
        <v>5</v>
      </c>
      <c r="K276" s="1" t="b">
        <v>1</v>
      </c>
      <c r="L276" s="10">
        <v>5</v>
      </c>
      <c r="M276" s="3">
        <f>Πίνακας1[[#This Row],[ε2]] + Πίνακας1[[#This Row],[ε1]]</f>
        <v>10</v>
      </c>
      <c r="N276" s="1">
        <v>85.58</v>
      </c>
      <c r="O276" s="1">
        <v>79.930000000000007</v>
      </c>
      <c r="P276" s="1">
        <v>82.27</v>
      </c>
      <c r="Q276" s="1">
        <v>80.900000000000006</v>
      </c>
      <c r="R276" s="1">
        <v>76.38</v>
      </c>
      <c r="S276" s="1">
        <v>82.92</v>
      </c>
      <c r="T276" s="1">
        <v>79.7</v>
      </c>
      <c r="U276" s="1">
        <v>85.2</v>
      </c>
      <c r="V276" s="1">
        <v>85.57</v>
      </c>
      <c r="W276" s="1">
        <v>79.540000000000006</v>
      </c>
      <c r="X276" s="1">
        <v>82.76</v>
      </c>
      <c r="Y276" s="3">
        <v>81.41</v>
      </c>
      <c r="Z276" s="1">
        <v>80.14</v>
      </c>
      <c r="AA276" s="1">
        <v>73.849999999999994</v>
      </c>
      <c r="AB276" s="1">
        <v>77.53</v>
      </c>
      <c r="AC276" s="1">
        <v>76.94</v>
      </c>
      <c r="AD276" s="1">
        <v>76.38</v>
      </c>
      <c r="AE276" s="1">
        <v>76.95</v>
      </c>
      <c r="AF276" s="1">
        <v>71.53</v>
      </c>
      <c r="AG276" s="1">
        <v>80.099999999999994</v>
      </c>
      <c r="AH276" s="1">
        <v>80.069999999999993</v>
      </c>
      <c r="AI276" s="1">
        <v>79.98</v>
      </c>
      <c r="AJ276" s="1">
        <v>79.02</v>
      </c>
      <c r="AK276" s="3">
        <v>80.11</v>
      </c>
      <c r="AL276">
        <f t="shared" si="28"/>
        <v>81.846666666666664</v>
      </c>
      <c r="AM276">
        <f t="shared" si="29"/>
        <v>76.38</v>
      </c>
      <c r="AN276" s="4">
        <f t="shared" si="30"/>
        <v>85.58</v>
      </c>
      <c r="AO276">
        <f t="shared" si="31"/>
        <v>77.716666666666669</v>
      </c>
      <c r="AP276">
        <f t="shared" si="32"/>
        <v>71.53</v>
      </c>
      <c r="AQ276" s="9">
        <f t="shared" si="33"/>
        <v>80.14</v>
      </c>
      <c r="AR276" s="12">
        <f xml:space="preserve"> Πίνακας1[[#This Row],[Average Accuracy (Real Data)]] - Πίνακας1[[#This Row],[Average Accuracy (Synthetic Data)]]</f>
        <v>4.1299999999999955</v>
      </c>
      <c r="AS276" t="str">
        <f t="shared" si="34"/>
        <v>XGBClassifier (Synth)</v>
      </c>
    </row>
    <row r="277" spans="1:45" x14ac:dyDescent="0.25">
      <c r="A277" s="1">
        <v>489</v>
      </c>
      <c r="B277" s="1">
        <v>3</v>
      </c>
      <c r="C277" s="1">
        <v>16</v>
      </c>
      <c r="D277" s="1">
        <v>4</v>
      </c>
      <c r="E277" s="1">
        <v>1</v>
      </c>
      <c r="F277" s="1">
        <v>2</v>
      </c>
      <c r="G277" s="1" t="b">
        <v>1</v>
      </c>
      <c r="H277" s="1">
        <v>5</v>
      </c>
      <c r="I277" s="1" t="b">
        <v>1</v>
      </c>
      <c r="J277" s="1">
        <v>5</v>
      </c>
      <c r="K277" s="1" t="b">
        <v>1</v>
      </c>
      <c r="L277" s="10">
        <v>5</v>
      </c>
      <c r="M277" s="3">
        <f>Πίνακας1[[#This Row],[ε2]] + Πίνακας1[[#This Row],[ε1]]</f>
        <v>10</v>
      </c>
      <c r="N277" s="1">
        <v>85.58</v>
      </c>
      <c r="O277" s="1">
        <v>79.930000000000007</v>
      </c>
      <c r="P277" s="1">
        <v>82.27</v>
      </c>
      <c r="Q277" s="1">
        <v>80.900000000000006</v>
      </c>
      <c r="R277" s="1">
        <v>76.38</v>
      </c>
      <c r="S277" s="1">
        <v>82.92</v>
      </c>
      <c r="T277" s="1">
        <v>79.7</v>
      </c>
      <c r="U277" s="1">
        <v>85.2</v>
      </c>
      <c r="V277" s="1">
        <v>85.57</v>
      </c>
      <c r="W277" s="1">
        <v>79.540000000000006</v>
      </c>
      <c r="X277" s="1">
        <v>82.76</v>
      </c>
      <c r="Y277" s="3">
        <v>81.41</v>
      </c>
      <c r="Z277" s="1">
        <v>77.97</v>
      </c>
      <c r="AA277" s="1">
        <v>66.3</v>
      </c>
      <c r="AB277" s="1">
        <v>74.19</v>
      </c>
      <c r="AC277" s="1">
        <v>79.41</v>
      </c>
      <c r="AD277" s="1">
        <v>76.38</v>
      </c>
      <c r="AE277" s="1">
        <v>71.989999999999995</v>
      </c>
      <c r="AF277" s="1">
        <v>76.62</v>
      </c>
      <c r="AG277" s="1">
        <v>78.42</v>
      </c>
      <c r="AH277" s="1">
        <v>77.97</v>
      </c>
      <c r="AI277" s="1">
        <v>76.88</v>
      </c>
      <c r="AJ277" s="1">
        <v>77.010000000000005</v>
      </c>
      <c r="AK277" s="3">
        <v>76.66</v>
      </c>
      <c r="AL277">
        <f t="shared" si="28"/>
        <v>81.846666666666664</v>
      </c>
      <c r="AM277">
        <f t="shared" si="29"/>
        <v>76.38</v>
      </c>
      <c r="AN277" s="4">
        <f t="shared" si="30"/>
        <v>85.58</v>
      </c>
      <c r="AO277">
        <f t="shared" si="31"/>
        <v>75.816666666666663</v>
      </c>
      <c r="AP277">
        <f t="shared" si="32"/>
        <v>66.3</v>
      </c>
      <c r="AQ277" s="9">
        <f t="shared" si="33"/>
        <v>79.41</v>
      </c>
      <c r="AR277" s="12">
        <f xml:space="preserve"> Πίνακας1[[#This Row],[Average Accuracy (Real Data)]] - Πίνακας1[[#This Row],[Average Accuracy (Synthetic Data)]]</f>
        <v>6.0300000000000011</v>
      </c>
      <c r="AS277" t="str">
        <f t="shared" si="34"/>
        <v>LinearSVC (Synth)</v>
      </c>
    </row>
    <row r="278" spans="1:45" x14ac:dyDescent="0.25">
      <c r="A278" s="1">
        <v>90</v>
      </c>
      <c r="B278" s="1">
        <v>1</v>
      </c>
      <c r="C278" s="1">
        <v>5</v>
      </c>
      <c r="D278" s="1">
        <v>3</v>
      </c>
      <c r="E278" s="1">
        <v>1</v>
      </c>
      <c r="F278" s="1">
        <v>1</v>
      </c>
      <c r="G278" s="1" t="b">
        <v>1</v>
      </c>
      <c r="H278" s="1">
        <v>5</v>
      </c>
      <c r="I278" s="1" t="b">
        <v>1</v>
      </c>
      <c r="J278" s="1">
        <v>5</v>
      </c>
      <c r="K278" s="1" t="b">
        <v>1</v>
      </c>
      <c r="L278" s="10">
        <v>5</v>
      </c>
      <c r="M278" s="3">
        <f>Πίνακας1[[#This Row],[ε2]] + Πίνακας1[[#This Row],[ε1]]</f>
        <v>10</v>
      </c>
      <c r="N278" s="1">
        <v>65.52</v>
      </c>
      <c r="O278" s="1">
        <v>62.07</v>
      </c>
      <c r="P278" s="1">
        <v>62.07</v>
      </c>
      <c r="Q278" s="1">
        <v>48.28</v>
      </c>
      <c r="R278" s="1">
        <v>62.07</v>
      </c>
      <c r="S278" s="1">
        <v>58.62</v>
      </c>
      <c r="T278" s="1">
        <v>62.07</v>
      </c>
      <c r="U278" s="1">
        <v>55.17</v>
      </c>
      <c r="V278" s="1">
        <v>62.07</v>
      </c>
      <c r="W278" s="1">
        <v>51.72</v>
      </c>
      <c r="X278" s="1">
        <v>62.07</v>
      </c>
      <c r="Y278" s="3">
        <v>58.62</v>
      </c>
      <c r="Z278" s="1">
        <v>65.52</v>
      </c>
      <c r="AA278" s="1">
        <v>48.28</v>
      </c>
      <c r="AB278" s="1">
        <v>55.17</v>
      </c>
      <c r="AC278" s="1">
        <v>10.34</v>
      </c>
      <c r="AD278" s="1">
        <v>62.07</v>
      </c>
      <c r="AE278" s="1">
        <v>75.86</v>
      </c>
      <c r="AF278" s="1">
        <v>58.62</v>
      </c>
      <c r="AG278" s="1">
        <v>65.52</v>
      </c>
      <c r="AH278" s="1">
        <v>75.86</v>
      </c>
      <c r="AI278" s="1">
        <v>41.38</v>
      </c>
      <c r="AJ278" s="1">
        <v>58.62</v>
      </c>
      <c r="AK278" s="3">
        <v>55.17</v>
      </c>
      <c r="AL278">
        <f t="shared" si="28"/>
        <v>59.195833333333347</v>
      </c>
      <c r="AM278">
        <f t="shared" si="29"/>
        <v>48.28</v>
      </c>
      <c r="AN278" s="4">
        <f t="shared" si="30"/>
        <v>65.52</v>
      </c>
      <c r="AO278">
        <f t="shared" si="31"/>
        <v>56.034166666666664</v>
      </c>
      <c r="AP278">
        <f t="shared" si="32"/>
        <v>10.34</v>
      </c>
      <c r="AQ278" s="9">
        <f t="shared" si="33"/>
        <v>75.86</v>
      </c>
      <c r="AR278" s="12">
        <f xml:space="preserve"> Πίνακας1[[#This Row],[Average Accuracy (Real Data)]] - Πίνακας1[[#This Row],[Average Accuracy (Synthetic Data)]]</f>
        <v>3.1616666666666831</v>
      </c>
      <c r="AS278" t="str">
        <f t="shared" si="34"/>
        <v>RandomForestClassifier (Synth)</v>
      </c>
    </row>
    <row r="279" spans="1:45" x14ac:dyDescent="0.25">
      <c r="A279" s="1">
        <v>132</v>
      </c>
      <c r="B279" s="1">
        <v>1</v>
      </c>
      <c r="C279" s="1">
        <v>4</v>
      </c>
      <c r="D279" s="1">
        <v>4</v>
      </c>
      <c r="E279" s="1">
        <v>1</v>
      </c>
      <c r="F279" s="1">
        <v>1</v>
      </c>
      <c r="G279" s="1" t="b">
        <v>1</v>
      </c>
      <c r="H279" s="1">
        <v>5</v>
      </c>
      <c r="I279" s="1" t="b">
        <v>1</v>
      </c>
      <c r="J279" s="1">
        <v>5</v>
      </c>
      <c r="K279" s="1" t="b">
        <v>1</v>
      </c>
      <c r="L279" s="10">
        <v>5</v>
      </c>
      <c r="M279" s="3">
        <f>Πίνακας1[[#This Row],[ε2]] + Πίνακας1[[#This Row],[ε1]]</f>
        <v>10</v>
      </c>
      <c r="N279" s="1">
        <v>65.52</v>
      </c>
      <c r="O279" s="1">
        <v>62.07</v>
      </c>
      <c r="P279" s="1">
        <v>62.07</v>
      </c>
      <c r="Q279" s="1">
        <v>48.28</v>
      </c>
      <c r="R279" s="1">
        <v>62.07</v>
      </c>
      <c r="S279" s="1">
        <v>58.62</v>
      </c>
      <c r="T279" s="1">
        <v>62.07</v>
      </c>
      <c r="U279" s="1">
        <v>55.17</v>
      </c>
      <c r="V279" s="1">
        <v>62.07</v>
      </c>
      <c r="W279" s="1">
        <v>51.72</v>
      </c>
      <c r="X279" s="1">
        <v>62.07</v>
      </c>
      <c r="Y279" s="3">
        <v>58.62</v>
      </c>
      <c r="Z279" s="1">
        <v>58.62</v>
      </c>
      <c r="AA279" s="1">
        <v>51.72</v>
      </c>
      <c r="AB279" s="1">
        <v>51.72</v>
      </c>
      <c r="AC279" s="1">
        <v>62.07</v>
      </c>
      <c r="AD279" s="1">
        <v>62.07</v>
      </c>
      <c r="AE279" s="1">
        <v>68.97</v>
      </c>
      <c r="AF279" s="1">
        <v>62.07</v>
      </c>
      <c r="AG279" s="1">
        <v>48.28</v>
      </c>
      <c r="AH279" s="1">
        <v>44.83</v>
      </c>
      <c r="AI279" s="1">
        <v>58.62</v>
      </c>
      <c r="AJ279" s="1">
        <v>51.72</v>
      </c>
      <c r="AK279" s="3">
        <v>55.17</v>
      </c>
      <c r="AL279">
        <f t="shared" si="28"/>
        <v>59.195833333333347</v>
      </c>
      <c r="AM279">
        <f t="shared" si="29"/>
        <v>48.28</v>
      </c>
      <c r="AN279" s="4">
        <f t="shared" si="30"/>
        <v>65.52</v>
      </c>
      <c r="AO279">
        <f t="shared" si="31"/>
        <v>56.321666666666658</v>
      </c>
      <c r="AP279">
        <f t="shared" si="32"/>
        <v>44.83</v>
      </c>
      <c r="AQ279" s="9">
        <f t="shared" si="33"/>
        <v>68.97</v>
      </c>
      <c r="AR279" s="12">
        <f xml:space="preserve"> Πίνακας1[[#This Row],[Average Accuracy (Real Data)]] - Πίνακας1[[#This Row],[Average Accuracy (Synthetic Data)]]</f>
        <v>2.8741666666666887</v>
      </c>
      <c r="AS279" t="str">
        <f t="shared" si="34"/>
        <v>RandomForestClassifier (Synth)</v>
      </c>
    </row>
    <row r="280" spans="1:45" x14ac:dyDescent="0.25">
      <c r="A280" s="1">
        <v>28</v>
      </c>
      <c r="B280" s="1">
        <v>1</v>
      </c>
      <c r="C280" s="1">
        <v>3</v>
      </c>
      <c r="D280" s="1">
        <v>1</v>
      </c>
      <c r="E280" s="1">
        <v>1</v>
      </c>
      <c r="F280" s="1">
        <v>2</v>
      </c>
      <c r="G280" s="1" t="b">
        <v>1</v>
      </c>
      <c r="H280" s="1">
        <v>10</v>
      </c>
      <c r="I280" s="1" t="b">
        <v>1</v>
      </c>
      <c r="J280" s="1">
        <v>10</v>
      </c>
      <c r="K280" s="1" t="b">
        <v>1</v>
      </c>
      <c r="L280" s="10">
        <v>10</v>
      </c>
      <c r="M280" s="3">
        <f>Πίνακας1[[#This Row],[ε2]] + Πίνακας1[[#This Row],[ε1]]</f>
        <v>20</v>
      </c>
      <c r="N280" s="1">
        <v>65.52</v>
      </c>
      <c r="O280" s="1">
        <v>62.07</v>
      </c>
      <c r="P280" s="1">
        <v>62.07</v>
      </c>
      <c r="Q280" s="1">
        <v>48.28</v>
      </c>
      <c r="R280" s="1">
        <v>62.07</v>
      </c>
      <c r="S280" s="1">
        <v>58.62</v>
      </c>
      <c r="T280" s="1">
        <v>62.07</v>
      </c>
      <c r="U280" s="1">
        <v>55.17</v>
      </c>
      <c r="V280" s="1">
        <v>62.07</v>
      </c>
      <c r="W280" s="1">
        <v>51.72</v>
      </c>
      <c r="X280" s="1">
        <v>62.07</v>
      </c>
      <c r="Y280" s="3">
        <v>58.62</v>
      </c>
      <c r="Z280" s="1">
        <v>65.52</v>
      </c>
      <c r="AA280" s="1">
        <v>48.28</v>
      </c>
      <c r="AB280" s="1">
        <v>51.72</v>
      </c>
      <c r="AC280" s="1">
        <v>68.97</v>
      </c>
      <c r="AD280" s="1">
        <v>62.07</v>
      </c>
      <c r="AE280" s="1">
        <v>72.41</v>
      </c>
      <c r="AF280" s="1">
        <v>58.62</v>
      </c>
      <c r="AG280" s="1">
        <v>62.07</v>
      </c>
      <c r="AH280" s="1">
        <v>62.07</v>
      </c>
      <c r="AI280" s="1">
        <v>62.07</v>
      </c>
      <c r="AJ280" s="1">
        <v>62.07</v>
      </c>
      <c r="AK280" s="3">
        <v>65.52</v>
      </c>
      <c r="AL280">
        <f t="shared" si="28"/>
        <v>59.195833333333347</v>
      </c>
      <c r="AM280">
        <f t="shared" si="29"/>
        <v>48.28</v>
      </c>
      <c r="AN280" s="4">
        <f t="shared" si="30"/>
        <v>65.52</v>
      </c>
      <c r="AO280">
        <f t="shared" si="31"/>
        <v>61.782500000000006</v>
      </c>
      <c r="AP280">
        <f t="shared" si="32"/>
        <v>48.28</v>
      </c>
      <c r="AQ280" s="9">
        <f t="shared" si="33"/>
        <v>72.41</v>
      </c>
      <c r="AR280" s="12">
        <f xml:space="preserve"> Πίνακας1[[#This Row],[Average Accuracy (Real Data)]] - Πίνακας1[[#This Row],[Average Accuracy (Synthetic Data)]]</f>
        <v>-2.5866666666666589</v>
      </c>
      <c r="AS280" t="str">
        <f t="shared" si="34"/>
        <v>RandomForestClassifier (Synth)</v>
      </c>
    </row>
    <row r="281" spans="1:45" x14ac:dyDescent="0.25">
      <c r="A281" s="1">
        <v>7</v>
      </c>
      <c r="B281" s="1">
        <v>1</v>
      </c>
      <c r="C281" s="1">
        <v>3</v>
      </c>
      <c r="D281" s="1">
        <v>1</v>
      </c>
      <c r="E281" s="1">
        <v>1</v>
      </c>
      <c r="F281" s="1">
        <v>1</v>
      </c>
      <c r="G281" s="1" t="b">
        <v>1</v>
      </c>
      <c r="H281" s="1">
        <v>10</v>
      </c>
      <c r="I281" s="1" t="b">
        <v>1</v>
      </c>
      <c r="J281" s="1">
        <v>10</v>
      </c>
      <c r="K281" s="1" t="b">
        <v>1</v>
      </c>
      <c r="L281" s="10">
        <v>10</v>
      </c>
      <c r="M281" s="3">
        <f>Πίνακας1[[#This Row],[ε2]] + Πίνακας1[[#This Row],[ε1]]</f>
        <v>20</v>
      </c>
      <c r="N281" s="1">
        <v>65.52</v>
      </c>
      <c r="O281" s="1">
        <v>62.07</v>
      </c>
      <c r="P281" s="1">
        <v>62.07</v>
      </c>
      <c r="Q281" s="1">
        <v>48.28</v>
      </c>
      <c r="R281" s="1">
        <v>62.07</v>
      </c>
      <c r="S281" s="1">
        <v>58.62</v>
      </c>
      <c r="T281" s="1">
        <v>62.07</v>
      </c>
      <c r="U281" s="1">
        <v>55.17</v>
      </c>
      <c r="V281" s="1">
        <v>62.07</v>
      </c>
      <c r="W281" s="1">
        <v>51.72</v>
      </c>
      <c r="X281" s="1">
        <v>62.07</v>
      </c>
      <c r="Y281" s="3">
        <v>58.62</v>
      </c>
      <c r="Z281" s="1">
        <v>58.62</v>
      </c>
      <c r="AA281" s="1">
        <v>48.28</v>
      </c>
      <c r="AB281" s="1">
        <v>44.83</v>
      </c>
      <c r="AC281" s="1">
        <v>34.479999999999997</v>
      </c>
      <c r="AD281" s="1">
        <v>55.17</v>
      </c>
      <c r="AE281" s="1">
        <v>65.52</v>
      </c>
      <c r="AF281" s="1">
        <v>58.62</v>
      </c>
      <c r="AG281" s="1">
        <v>58.62</v>
      </c>
      <c r="AH281" s="1">
        <v>62.07</v>
      </c>
      <c r="AI281" s="1">
        <v>62.07</v>
      </c>
      <c r="AJ281" s="1">
        <v>62.07</v>
      </c>
      <c r="AK281" s="3">
        <v>68.97</v>
      </c>
      <c r="AL281">
        <f t="shared" si="28"/>
        <v>59.195833333333347</v>
      </c>
      <c r="AM281">
        <f t="shared" si="29"/>
        <v>48.28</v>
      </c>
      <c r="AN281" s="4">
        <f t="shared" si="30"/>
        <v>65.52</v>
      </c>
      <c r="AO281">
        <f t="shared" si="31"/>
        <v>56.610000000000007</v>
      </c>
      <c r="AP281">
        <f t="shared" si="32"/>
        <v>34.479999999999997</v>
      </c>
      <c r="AQ281" s="9">
        <f t="shared" si="33"/>
        <v>68.97</v>
      </c>
      <c r="AR281" s="12">
        <f xml:space="preserve"> Πίνακας1[[#This Row],[Average Accuracy (Real Data)]] - Πίνακας1[[#This Row],[Average Accuracy (Synthetic Data)]]</f>
        <v>2.5858333333333405</v>
      </c>
      <c r="AS281" t="str">
        <f t="shared" si="34"/>
        <v>QuadraticDiscriminantAnalysis (Synth)</v>
      </c>
    </row>
    <row r="282" spans="1:45" x14ac:dyDescent="0.25">
      <c r="A282" s="1">
        <v>70</v>
      </c>
      <c r="B282" s="1">
        <v>1</v>
      </c>
      <c r="C282" s="1">
        <v>3</v>
      </c>
      <c r="D282" s="1">
        <v>2</v>
      </c>
      <c r="E282" s="1">
        <v>1</v>
      </c>
      <c r="F282" s="1">
        <v>2</v>
      </c>
      <c r="G282" s="1" t="b">
        <v>1</v>
      </c>
      <c r="H282" s="1">
        <v>10</v>
      </c>
      <c r="I282" s="1" t="b">
        <v>1</v>
      </c>
      <c r="J282" s="1">
        <v>10</v>
      </c>
      <c r="K282" s="1" t="b">
        <v>1</v>
      </c>
      <c r="L282" s="10">
        <v>10</v>
      </c>
      <c r="M282" s="3">
        <f>Πίνακας1[[#This Row],[ε2]] + Πίνακας1[[#This Row],[ε1]]</f>
        <v>20</v>
      </c>
      <c r="N282" s="1">
        <v>65.52</v>
      </c>
      <c r="O282" s="1">
        <v>62.07</v>
      </c>
      <c r="P282" s="1">
        <v>62.07</v>
      </c>
      <c r="Q282" s="1">
        <v>48.28</v>
      </c>
      <c r="R282" s="1">
        <v>62.07</v>
      </c>
      <c r="S282" s="1">
        <v>58.62</v>
      </c>
      <c r="T282" s="1">
        <v>62.07</v>
      </c>
      <c r="U282" s="1">
        <v>55.17</v>
      </c>
      <c r="V282" s="1">
        <v>62.07</v>
      </c>
      <c r="W282" s="1">
        <v>51.72</v>
      </c>
      <c r="X282" s="1">
        <v>62.07</v>
      </c>
      <c r="Y282" s="3">
        <v>58.62</v>
      </c>
      <c r="Z282" s="1">
        <v>68.97</v>
      </c>
      <c r="AA282" s="1">
        <v>51.72</v>
      </c>
      <c r="AB282" s="1">
        <v>55.17</v>
      </c>
      <c r="AC282" s="1">
        <v>51.72</v>
      </c>
      <c r="AD282" s="1">
        <v>58.62</v>
      </c>
      <c r="AE282" s="1">
        <v>68.97</v>
      </c>
      <c r="AF282" s="1">
        <v>68.97</v>
      </c>
      <c r="AG282" s="1">
        <v>65.52</v>
      </c>
      <c r="AH282" s="1">
        <v>58.62</v>
      </c>
      <c r="AI282" s="1">
        <v>65.52</v>
      </c>
      <c r="AJ282" s="1">
        <v>65.52</v>
      </c>
      <c r="AK282" s="3">
        <v>65.52</v>
      </c>
      <c r="AL282">
        <f t="shared" si="28"/>
        <v>59.195833333333347</v>
      </c>
      <c r="AM282">
        <f t="shared" si="29"/>
        <v>48.28</v>
      </c>
      <c r="AN282" s="4">
        <f t="shared" si="30"/>
        <v>65.52</v>
      </c>
      <c r="AO282">
        <f t="shared" si="31"/>
        <v>62.069999999999993</v>
      </c>
      <c r="AP282">
        <f t="shared" si="32"/>
        <v>51.72</v>
      </c>
      <c r="AQ282" s="9">
        <f t="shared" si="33"/>
        <v>68.97</v>
      </c>
      <c r="AR282" s="12">
        <f xml:space="preserve"> Πίνακας1[[#This Row],[Average Accuracy (Real Data)]] - Πίνακας1[[#This Row],[Average Accuracy (Synthetic Data)]]</f>
        <v>-2.8741666666666461</v>
      </c>
      <c r="AS282" s="167" t="str">
        <f t="shared" si="34"/>
        <v>XGBClassifier (Synth)</v>
      </c>
    </row>
    <row r="283" spans="1:45" x14ac:dyDescent="0.25">
      <c r="A283" s="1">
        <v>112</v>
      </c>
      <c r="B283" s="1">
        <v>1</v>
      </c>
      <c r="C283" s="1">
        <v>5</v>
      </c>
      <c r="D283" s="1">
        <v>3</v>
      </c>
      <c r="E283" s="1">
        <v>1</v>
      </c>
      <c r="F283" s="1">
        <v>2</v>
      </c>
      <c r="G283" s="1" t="b">
        <v>1</v>
      </c>
      <c r="H283" s="1">
        <v>10</v>
      </c>
      <c r="I283" s="1" t="b">
        <v>1</v>
      </c>
      <c r="J283" s="1">
        <v>10</v>
      </c>
      <c r="K283" s="1" t="b">
        <v>1</v>
      </c>
      <c r="L283" s="10">
        <v>10</v>
      </c>
      <c r="M283" s="3">
        <f>Πίνακας1[[#This Row],[ε2]] + Πίνακας1[[#This Row],[ε1]]</f>
        <v>20</v>
      </c>
      <c r="N283" s="1">
        <v>65.52</v>
      </c>
      <c r="O283" s="1">
        <v>62.07</v>
      </c>
      <c r="P283" s="1">
        <v>62.07</v>
      </c>
      <c r="Q283" s="1">
        <v>48.28</v>
      </c>
      <c r="R283" s="1">
        <v>62.07</v>
      </c>
      <c r="S283" s="1">
        <v>58.62</v>
      </c>
      <c r="T283" s="1">
        <v>62.07</v>
      </c>
      <c r="U283" s="1">
        <v>55.17</v>
      </c>
      <c r="V283" s="1">
        <v>62.07</v>
      </c>
      <c r="W283" s="1">
        <v>51.72</v>
      </c>
      <c r="X283" s="1">
        <v>62.07</v>
      </c>
      <c r="Y283" s="3">
        <v>58.62</v>
      </c>
      <c r="Z283" s="1">
        <v>62.07</v>
      </c>
      <c r="AA283" s="1">
        <v>41.38</v>
      </c>
      <c r="AB283" s="1">
        <v>55.17</v>
      </c>
      <c r="AC283" s="1">
        <v>10.34</v>
      </c>
      <c r="AD283" s="1">
        <v>62.07</v>
      </c>
      <c r="AE283" s="1">
        <v>55.17</v>
      </c>
      <c r="AF283" s="1">
        <v>65.52</v>
      </c>
      <c r="AG283" s="1">
        <v>34.479999999999997</v>
      </c>
      <c r="AH283" s="1">
        <v>55.17</v>
      </c>
      <c r="AI283" s="1">
        <v>65.52</v>
      </c>
      <c r="AJ283" s="1">
        <v>62.07</v>
      </c>
      <c r="AK283" s="3">
        <v>51.72</v>
      </c>
      <c r="AL283">
        <f t="shared" si="28"/>
        <v>59.195833333333347</v>
      </c>
      <c r="AM283">
        <f t="shared" si="29"/>
        <v>48.28</v>
      </c>
      <c r="AN283" s="4">
        <f t="shared" si="30"/>
        <v>65.52</v>
      </c>
      <c r="AO283">
        <f t="shared" si="31"/>
        <v>51.723333333333336</v>
      </c>
      <c r="AP283">
        <f t="shared" si="32"/>
        <v>10.34</v>
      </c>
      <c r="AQ283" s="9">
        <f t="shared" si="33"/>
        <v>65.52</v>
      </c>
      <c r="AR283" s="12">
        <f xml:space="preserve"> Πίνακας1[[#This Row],[Average Accuracy (Real Data)]] - Πίνακας1[[#This Row],[Average Accuracy (Synthetic Data)]]</f>
        <v>7.4725000000000108</v>
      </c>
      <c r="AS283" t="str">
        <f t="shared" si="34"/>
        <v>MLPClassifier (Synth)</v>
      </c>
    </row>
    <row r="284" spans="1:45" x14ac:dyDescent="0.25">
      <c r="A284" s="1">
        <v>49</v>
      </c>
      <c r="B284" s="1">
        <v>1</v>
      </c>
      <c r="C284" s="1">
        <v>3</v>
      </c>
      <c r="D284" s="1">
        <v>2</v>
      </c>
      <c r="E284" s="1">
        <v>1</v>
      </c>
      <c r="F284" s="1">
        <v>1</v>
      </c>
      <c r="G284" s="1" t="b">
        <v>1</v>
      </c>
      <c r="H284" s="1">
        <v>10</v>
      </c>
      <c r="I284" s="1" t="b">
        <v>1</v>
      </c>
      <c r="J284" s="1">
        <v>10</v>
      </c>
      <c r="K284" s="1" t="b">
        <v>1</v>
      </c>
      <c r="L284" s="10">
        <v>10</v>
      </c>
      <c r="M284" s="3">
        <f>Πίνακας1[[#This Row],[ε2]] + Πίνακας1[[#This Row],[ε1]]</f>
        <v>20</v>
      </c>
      <c r="N284" s="1">
        <v>65.52</v>
      </c>
      <c r="O284" s="1">
        <v>62.07</v>
      </c>
      <c r="P284" s="1">
        <v>62.07</v>
      </c>
      <c r="Q284" s="1">
        <v>48.28</v>
      </c>
      <c r="R284" s="1">
        <v>62.07</v>
      </c>
      <c r="S284" s="1">
        <v>58.62</v>
      </c>
      <c r="T284" s="1">
        <v>62.07</v>
      </c>
      <c r="U284" s="1">
        <v>55.17</v>
      </c>
      <c r="V284" s="1">
        <v>62.07</v>
      </c>
      <c r="W284" s="1">
        <v>51.72</v>
      </c>
      <c r="X284" s="1">
        <v>62.07</v>
      </c>
      <c r="Y284" s="3">
        <v>58.62</v>
      </c>
      <c r="Z284" s="1">
        <v>62.07</v>
      </c>
      <c r="AA284" s="1">
        <v>48.28</v>
      </c>
      <c r="AB284" s="1">
        <v>62.07</v>
      </c>
      <c r="AC284" s="1">
        <v>48.28</v>
      </c>
      <c r="AD284" s="1">
        <v>62.07</v>
      </c>
      <c r="AE284" s="1">
        <v>48.28</v>
      </c>
      <c r="AF284" s="1">
        <v>68.97</v>
      </c>
      <c r="AG284" s="1">
        <v>51.72</v>
      </c>
      <c r="AH284" s="1">
        <v>55.17</v>
      </c>
      <c r="AI284" s="1">
        <v>55.17</v>
      </c>
      <c r="AJ284" s="1">
        <v>62.07</v>
      </c>
      <c r="AK284" s="3">
        <v>62.07</v>
      </c>
      <c r="AL284">
        <f t="shared" si="28"/>
        <v>59.195833333333347</v>
      </c>
      <c r="AM284">
        <f t="shared" si="29"/>
        <v>48.28</v>
      </c>
      <c r="AN284" s="4">
        <f t="shared" si="30"/>
        <v>65.52</v>
      </c>
      <c r="AO284">
        <f t="shared" si="31"/>
        <v>57.185000000000009</v>
      </c>
      <c r="AP284">
        <f t="shared" si="32"/>
        <v>48.28</v>
      </c>
      <c r="AQ284" s="9">
        <f t="shared" si="33"/>
        <v>68.97</v>
      </c>
      <c r="AR284" s="12">
        <f xml:space="preserve"> Πίνακας1[[#This Row],[Average Accuracy (Real Data)]] - Πίνακας1[[#This Row],[Average Accuracy (Synthetic Data)]]</f>
        <v>2.0108333333333377</v>
      </c>
      <c r="AS284" s="168" t="str">
        <f t="shared" si="34"/>
        <v>MLPClassifier (Synth)</v>
      </c>
    </row>
    <row r="285" spans="1:45" x14ac:dyDescent="0.25">
      <c r="A285" s="1">
        <v>154</v>
      </c>
      <c r="B285" s="1">
        <v>1</v>
      </c>
      <c r="C285" s="1">
        <v>4</v>
      </c>
      <c r="D285" s="1">
        <v>4</v>
      </c>
      <c r="E285" s="1">
        <v>1</v>
      </c>
      <c r="F285" s="1">
        <v>2</v>
      </c>
      <c r="G285" s="1" t="b">
        <v>1</v>
      </c>
      <c r="H285" s="1">
        <v>10</v>
      </c>
      <c r="I285" s="1" t="b">
        <v>1</v>
      </c>
      <c r="J285" s="1">
        <v>10</v>
      </c>
      <c r="K285" s="1" t="b">
        <v>1</v>
      </c>
      <c r="L285" s="10">
        <v>10</v>
      </c>
      <c r="M285" s="3">
        <f>Πίνακας1[[#This Row],[ε2]] + Πίνακας1[[#This Row],[ε1]]</f>
        <v>20</v>
      </c>
      <c r="N285" s="1">
        <v>65.52</v>
      </c>
      <c r="O285" s="1">
        <v>62.07</v>
      </c>
      <c r="P285" s="1">
        <v>62.07</v>
      </c>
      <c r="Q285" s="1">
        <v>48.28</v>
      </c>
      <c r="R285" s="1">
        <v>62.07</v>
      </c>
      <c r="S285" s="1">
        <v>58.62</v>
      </c>
      <c r="T285" s="1">
        <v>62.07</v>
      </c>
      <c r="U285" s="1">
        <v>55.17</v>
      </c>
      <c r="V285" s="1">
        <v>62.07</v>
      </c>
      <c r="W285" s="1">
        <v>51.72</v>
      </c>
      <c r="X285" s="1">
        <v>62.07</v>
      </c>
      <c r="Y285" s="3">
        <v>58.62</v>
      </c>
      <c r="Z285" s="1">
        <v>58.62</v>
      </c>
      <c r="AA285" s="1">
        <v>55.17</v>
      </c>
      <c r="AB285" s="1">
        <v>51.72</v>
      </c>
      <c r="AC285" s="1">
        <v>20.69</v>
      </c>
      <c r="AD285" s="1">
        <v>62.07</v>
      </c>
      <c r="AE285" s="1">
        <v>55.17</v>
      </c>
      <c r="AF285" s="1">
        <v>55.17</v>
      </c>
      <c r="AG285" s="1">
        <v>51.72</v>
      </c>
      <c r="AH285" s="1">
        <v>62.07</v>
      </c>
      <c r="AI285" s="1">
        <v>55.17</v>
      </c>
      <c r="AJ285" s="1">
        <v>58.62</v>
      </c>
      <c r="AK285" s="3">
        <v>58.62</v>
      </c>
      <c r="AL285">
        <f t="shared" si="28"/>
        <v>59.195833333333347</v>
      </c>
      <c r="AM285">
        <f t="shared" si="29"/>
        <v>48.28</v>
      </c>
      <c r="AN285" s="4">
        <f t="shared" si="30"/>
        <v>65.52</v>
      </c>
      <c r="AO285">
        <f t="shared" si="31"/>
        <v>53.734166666666674</v>
      </c>
      <c r="AP285">
        <f t="shared" si="32"/>
        <v>20.69</v>
      </c>
      <c r="AQ285" s="9">
        <f t="shared" si="33"/>
        <v>62.07</v>
      </c>
      <c r="AR285" s="12">
        <f xml:space="preserve"> Πίνακας1[[#This Row],[Average Accuracy (Real Data)]] - Πίνακας1[[#This Row],[Average Accuracy (Synthetic Data)]]</f>
        <v>5.4616666666666731</v>
      </c>
      <c r="AS285" t="str">
        <f t="shared" si="34"/>
        <v>SVC (Synth)</v>
      </c>
    </row>
    <row r="286" spans="1:45" x14ac:dyDescent="0.25">
      <c r="A286" s="1">
        <v>175</v>
      </c>
      <c r="B286" s="1">
        <v>2</v>
      </c>
      <c r="C286" s="1">
        <v>4</v>
      </c>
      <c r="D286" s="1">
        <v>1</v>
      </c>
      <c r="E286" s="1">
        <v>1</v>
      </c>
      <c r="F286" s="1">
        <v>1</v>
      </c>
      <c r="G286" s="1" t="b">
        <v>1</v>
      </c>
      <c r="H286" s="1">
        <v>10</v>
      </c>
      <c r="I286" s="1" t="b">
        <v>1</v>
      </c>
      <c r="J286" s="1">
        <v>10</v>
      </c>
      <c r="K286" s="1" t="b">
        <v>1</v>
      </c>
      <c r="L286" s="10">
        <v>10</v>
      </c>
      <c r="M286" s="3">
        <f>Πίνακας1[[#This Row],[ε2]] + Πίνακας1[[#This Row],[ε1]]</f>
        <v>20</v>
      </c>
      <c r="N286" s="1">
        <v>58.64</v>
      </c>
      <c r="O286" s="1">
        <v>48.44</v>
      </c>
      <c r="P286" s="1">
        <v>54.76</v>
      </c>
      <c r="Q286" s="1">
        <v>48.44</v>
      </c>
      <c r="R286" s="1">
        <v>58.88</v>
      </c>
      <c r="S286" s="1">
        <v>54.12</v>
      </c>
      <c r="T286" s="1">
        <v>65.319999999999993</v>
      </c>
      <c r="U286" s="1">
        <v>47.52</v>
      </c>
      <c r="V286" s="1">
        <v>60.32</v>
      </c>
      <c r="W286" s="1">
        <v>48.52</v>
      </c>
      <c r="X286" s="1">
        <v>48.52</v>
      </c>
      <c r="Y286" s="3">
        <v>52.76</v>
      </c>
      <c r="Z286" s="1">
        <v>48.4</v>
      </c>
      <c r="AA286" s="1">
        <v>41.68</v>
      </c>
      <c r="AB286" s="1">
        <v>45.76</v>
      </c>
      <c r="AC286" s="1">
        <v>46.24</v>
      </c>
      <c r="AD286" s="1">
        <v>46.12</v>
      </c>
      <c r="AE286" s="1">
        <v>47.48</v>
      </c>
      <c r="AF286" s="1">
        <v>47.8</v>
      </c>
      <c r="AG286" s="1">
        <v>40.119999999999997</v>
      </c>
      <c r="AH286" s="1">
        <v>49.32</v>
      </c>
      <c r="AI286" s="1">
        <v>49.48</v>
      </c>
      <c r="AJ286" s="1">
        <v>49.4</v>
      </c>
      <c r="AK286" s="3">
        <v>48.28</v>
      </c>
      <c r="AL286">
        <f t="shared" si="28"/>
        <v>53.853333333333332</v>
      </c>
      <c r="AM286">
        <f t="shared" si="29"/>
        <v>47.52</v>
      </c>
      <c r="AN286" s="4">
        <f t="shared" si="30"/>
        <v>65.319999999999993</v>
      </c>
      <c r="AO286">
        <f t="shared" si="31"/>
        <v>46.673333333333339</v>
      </c>
      <c r="AP286">
        <f t="shared" si="32"/>
        <v>40.119999999999997</v>
      </c>
      <c r="AQ286" s="9">
        <f t="shared" si="33"/>
        <v>49.48</v>
      </c>
      <c r="AR286" s="12">
        <f xml:space="preserve"> Πίνακας1[[#This Row],[Average Accuracy (Real Data)]] - Πίνακας1[[#This Row],[Average Accuracy (Synthetic Data)]]</f>
        <v>7.1799999999999926</v>
      </c>
      <c r="AS286" s="168" t="str">
        <f t="shared" si="34"/>
        <v>GaussianNB (Synth)</v>
      </c>
    </row>
    <row r="287" spans="1:45" x14ac:dyDescent="0.25">
      <c r="A287" s="1">
        <v>196</v>
      </c>
      <c r="B287" s="1">
        <v>2</v>
      </c>
      <c r="C287" s="1">
        <v>4</v>
      </c>
      <c r="D287" s="1">
        <v>1</v>
      </c>
      <c r="E287" s="1">
        <v>1</v>
      </c>
      <c r="F287" s="1">
        <v>2</v>
      </c>
      <c r="G287" s="1" t="b">
        <v>1</v>
      </c>
      <c r="H287" s="1">
        <v>10</v>
      </c>
      <c r="I287" s="1" t="b">
        <v>1</v>
      </c>
      <c r="J287" s="1">
        <v>10</v>
      </c>
      <c r="K287" s="1" t="b">
        <v>1</v>
      </c>
      <c r="L287" s="10">
        <v>10</v>
      </c>
      <c r="M287" s="3">
        <f>Πίνακας1[[#This Row],[ε2]] + Πίνακας1[[#This Row],[ε1]]</f>
        <v>20</v>
      </c>
      <c r="N287" s="1">
        <v>58.64</v>
      </c>
      <c r="O287" s="1">
        <v>48.44</v>
      </c>
      <c r="P287" s="1">
        <v>54.76</v>
      </c>
      <c r="Q287" s="1">
        <v>48.44</v>
      </c>
      <c r="R287" s="1">
        <v>58.88</v>
      </c>
      <c r="S287" s="1">
        <v>54.12</v>
      </c>
      <c r="T287" s="1">
        <v>65.319999999999993</v>
      </c>
      <c r="U287" s="1">
        <v>47.52</v>
      </c>
      <c r="V287" s="1">
        <v>60.32</v>
      </c>
      <c r="W287" s="1">
        <v>48.52</v>
      </c>
      <c r="X287" s="1">
        <v>48.52</v>
      </c>
      <c r="Y287" s="3">
        <v>52.76</v>
      </c>
      <c r="Z287" s="1">
        <v>55.44</v>
      </c>
      <c r="AA287" s="1">
        <v>45.04</v>
      </c>
      <c r="AB287" s="1">
        <v>49.52</v>
      </c>
      <c r="AC287" s="1">
        <v>49.4</v>
      </c>
      <c r="AD287" s="1">
        <v>53</v>
      </c>
      <c r="AE287" s="1">
        <v>49.72</v>
      </c>
      <c r="AF287" s="1">
        <v>56.36</v>
      </c>
      <c r="AG287" s="1">
        <v>43.76</v>
      </c>
      <c r="AH287" s="1">
        <v>55.04</v>
      </c>
      <c r="AI287" s="1">
        <v>49.4</v>
      </c>
      <c r="AJ287" s="1">
        <v>49.4</v>
      </c>
      <c r="AK287" s="3">
        <v>52.2</v>
      </c>
      <c r="AL287">
        <f t="shared" si="28"/>
        <v>53.853333333333332</v>
      </c>
      <c r="AM287">
        <f t="shared" si="29"/>
        <v>47.52</v>
      </c>
      <c r="AN287" s="4">
        <f t="shared" si="30"/>
        <v>65.319999999999993</v>
      </c>
      <c r="AO287">
        <f t="shared" si="31"/>
        <v>50.690000000000005</v>
      </c>
      <c r="AP287">
        <f t="shared" si="32"/>
        <v>43.76</v>
      </c>
      <c r="AQ287" s="9">
        <f t="shared" si="33"/>
        <v>56.36</v>
      </c>
      <c r="AR287" s="12">
        <f xml:space="preserve"> Πίνακας1[[#This Row],[Average Accuracy (Real Data)]] - Πίνακας1[[#This Row],[Average Accuracy (Synthetic Data)]]</f>
        <v>3.1633333333333269</v>
      </c>
      <c r="AS287" t="str">
        <f t="shared" si="34"/>
        <v>MLPClassifier (Synth)</v>
      </c>
    </row>
    <row r="288" spans="1:45" x14ac:dyDescent="0.25">
      <c r="A288" s="1">
        <v>217</v>
      </c>
      <c r="B288" s="1">
        <v>2</v>
      </c>
      <c r="C288" s="1">
        <v>4</v>
      </c>
      <c r="D288" s="1">
        <v>2</v>
      </c>
      <c r="E288" s="1">
        <v>1</v>
      </c>
      <c r="F288" s="1">
        <v>1</v>
      </c>
      <c r="G288" s="1" t="b">
        <v>1</v>
      </c>
      <c r="H288" s="1">
        <v>10</v>
      </c>
      <c r="I288" s="1" t="b">
        <v>1</v>
      </c>
      <c r="J288" s="1">
        <v>10</v>
      </c>
      <c r="K288" s="1" t="b">
        <v>1</v>
      </c>
      <c r="L288" s="10">
        <v>10</v>
      </c>
      <c r="M288" s="3">
        <f>Πίνακας1[[#This Row],[ε2]] + Πίνακας1[[#This Row],[ε1]]</f>
        <v>20</v>
      </c>
      <c r="N288" s="1">
        <v>58.64</v>
      </c>
      <c r="O288" s="1">
        <v>48.44</v>
      </c>
      <c r="P288" s="1">
        <v>54.76</v>
      </c>
      <c r="Q288" s="1">
        <v>48.44</v>
      </c>
      <c r="R288" s="1">
        <v>58.88</v>
      </c>
      <c r="S288" s="1">
        <v>54.12</v>
      </c>
      <c r="T288" s="1">
        <v>65.319999999999993</v>
      </c>
      <c r="U288" s="1">
        <v>47.52</v>
      </c>
      <c r="V288" s="1">
        <v>60.32</v>
      </c>
      <c r="W288" s="1">
        <v>48.52</v>
      </c>
      <c r="X288" s="1">
        <v>48.52</v>
      </c>
      <c r="Y288" s="3">
        <v>52.76</v>
      </c>
      <c r="Z288" s="1">
        <v>48.8</v>
      </c>
      <c r="AA288" s="1">
        <v>42.52</v>
      </c>
      <c r="AB288" s="1">
        <v>44.92</v>
      </c>
      <c r="AC288" s="1">
        <v>43.64</v>
      </c>
      <c r="AD288" s="1">
        <v>47.4</v>
      </c>
      <c r="AE288" s="1">
        <v>47.76</v>
      </c>
      <c r="AF288" s="1">
        <v>50.08</v>
      </c>
      <c r="AG288" s="1">
        <v>41.6</v>
      </c>
      <c r="AH288" s="1">
        <v>49.16</v>
      </c>
      <c r="AI288" s="1">
        <v>49.4</v>
      </c>
      <c r="AJ288" s="1">
        <v>49.4</v>
      </c>
      <c r="AK288" s="3">
        <v>50.28</v>
      </c>
      <c r="AL288">
        <f t="shared" si="28"/>
        <v>53.853333333333332</v>
      </c>
      <c r="AM288">
        <f t="shared" si="29"/>
        <v>47.52</v>
      </c>
      <c r="AN288" s="4">
        <f t="shared" si="30"/>
        <v>65.319999999999993</v>
      </c>
      <c r="AO288">
        <f t="shared" si="31"/>
        <v>47.079999999999991</v>
      </c>
      <c r="AP288">
        <f t="shared" si="32"/>
        <v>41.6</v>
      </c>
      <c r="AQ288" s="9">
        <f t="shared" si="33"/>
        <v>50.28</v>
      </c>
      <c r="AR288" s="12">
        <f xml:space="preserve"> Πίνακας1[[#This Row],[Average Accuracy (Real Data)]] - Πίνακας1[[#This Row],[Average Accuracy (Synthetic Data)]]</f>
        <v>6.7733333333333405</v>
      </c>
      <c r="AS288" t="str">
        <f t="shared" si="34"/>
        <v>QuadraticDiscriminantAnalysis (Synth)</v>
      </c>
    </row>
    <row r="289" spans="1:45" x14ac:dyDescent="0.25">
      <c r="A289" s="1">
        <v>238</v>
      </c>
      <c r="B289" s="1">
        <v>2</v>
      </c>
      <c r="C289" s="1">
        <v>4</v>
      </c>
      <c r="D289" s="1">
        <v>2</v>
      </c>
      <c r="E289" s="1">
        <v>1</v>
      </c>
      <c r="F289" s="1">
        <v>2</v>
      </c>
      <c r="G289" s="1" t="b">
        <v>1</v>
      </c>
      <c r="H289" s="1">
        <v>10</v>
      </c>
      <c r="I289" s="1" t="b">
        <v>1</v>
      </c>
      <c r="J289" s="1">
        <v>10</v>
      </c>
      <c r="K289" s="1" t="b">
        <v>1</v>
      </c>
      <c r="L289" s="10">
        <v>10</v>
      </c>
      <c r="M289" s="3">
        <f>Πίνακας1[[#This Row],[ε2]] + Πίνακας1[[#This Row],[ε1]]</f>
        <v>20</v>
      </c>
      <c r="N289" s="1">
        <v>58.64</v>
      </c>
      <c r="O289" s="1">
        <v>48.44</v>
      </c>
      <c r="P289" s="1">
        <v>54.76</v>
      </c>
      <c r="Q289" s="1">
        <v>48.44</v>
      </c>
      <c r="R289" s="1">
        <v>58.88</v>
      </c>
      <c r="S289" s="1">
        <v>54.12</v>
      </c>
      <c r="T289" s="1">
        <v>65.319999999999993</v>
      </c>
      <c r="U289" s="1">
        <v>47.52</v>
      </c>
      <c r="V289" s="1">
        <v>60.32</v>
      </c>
      <c r="W289" s="1">
        <v>48.52</v>
      </c>
      <c r="X289" s="1">
        <v>48.52</v>
      </c>
      <c r="Y289" s="3">
        <v>52.76</v>
      </c>
      <c r="Z289" s="1">
        <v>55.76</v>
      </c>
      <c r="AA289" s="1">
        <v>45.2</v>
      </c>
      <c r="AB289" s="1">
        <v>49.4</v>
      </c>
      <c r="AC289" s="1">
        <v>47.52</v>
      </c>
      <c r="AD289" s="1">
        <v>51.96</v>
      </c>
      <c r="AE289" s="1">
        <v>51.44</v>
      </c>
      <c r="AF289" s="1">
        <v>57.44</v>
      </c>
      <c r="AG289" s="1">
        <v>28.2</v>
      </c>
      <c r="AH289" s="1">
        <v>56.04</v>
      </c>
      <c r="AI289" s="1">
        <v>49.36</v>
      </c>
      <c r="AJ289" s="1">
        <v>49.4</v>
      </c>
      <c r="AK289" s="3">
        <v>52.44</v>
      </c>
      <c r="AL289">
        <f t="shared" si="28"/>
        <v>53.853333333333332</v>
      </c>
      <c r="AM289">
        <f t="shared" si="29"/>
        <v>47.52</v>
      </c>
      <c r="AN289" s="4">
        <f t="shared" si="30"/>
        <v>65.319999999999993</v>
      </c>
      <c r="AO289">
        <f t="shared" si="31"/>
        <v>49.513333333333343</v>
      </c>
      <c r="AP289">
        <f t="shared" si="32"/>
        <v>28.2</v>
      </c>
      <c r="AQ289" s="9">
        <f t="shared" si="33"/>
        <v>57.44</v>
      </c>
      <c r="AR289" s="12">
        <f xml:space="preserve"> Πίνακας1[[#This Row],[Average Accuracy (Real Data)]] - Πίνακας1[[#This Row],[Average Accuracy (Synthetic Data)]]</f>
        <v>4.3399999999999892</v>
      </c>
      <c r="AS289" s="167" t="str">
        <f t="shared" si="34"/>
        <v>MLPClassifier (Synth)</v>
      </c>
    </row>
    <row r="290" spans="1:45" x14ac:dyDescent="0.25">
      <c r="A290" s="1">
        <v>259</v>
      </c>
      <c r="B290" s="1">
        <v>2</v>
      </c>
      <c r="C290" s="1">
        <v>10</v>
      </c>
      <c r="D290" s="1">
        <v>3</v>
      </c>
      <c r="E290" s="1">
        <v>1</v>
      </c>
      <c r="F290" s="1">
        <v>1</v>
      </c>
      <c r="G290" s="1" t="b">
        <v>1</v>
      </c>
      <c r="H290" s="1">
        <v>10</v>
      </c>
      <c r="I290" s="1" t="b">
        <v>1</v>
      </c>
      <c r="J290" s="1">
        <v>10</v>
      </c>
      <c r="K290" s="1" t="b">
        <v>1</v>
      </c>
      <c r="L290" s="10">
        <v>10</v>
      </c>
      <c r="M290" s="3">
        <f>Πίνακας1[[#This Row],[ε2]] + Πίνακας1[[#This Row],[ε1]]</f>
        <v>20</v>
      </c>
      <c r="N290" s="1">
        <v>58.64</v>
      </c>
      <c r="O290" s="1">
        <v>48.44</v>
      </c>
      <c r="P290" s="1">
        <v>54.76</v>
      </c>
      <c r="Q290" s="1">
        <v>48.44</v>
      </c>
      <c r="R290" s="1">
        <v>58.88</v>
      </c>
      <c r="S290" s="1">
        <v>54.12</v>
      </c>
      <c r="T290" s="1">
        <v>65.319999999999993</v>
      </c>
      <c r="U290" s="1">
        <v>47.52</v>
      </c>
      <c r="V290" s="1">
        <v>60.32</v>
      </c>
      <c r="W290" s="1">
        <v>48.52</v>
      </c>
      <c r="X290" s="1">
        <v>48.52</v>
      </c>
      <c r="Y290" s="3">
        <v>52.76</v>
      </c>
      <c r="Z290" s="1">
        <v>49.08</v>
      </c>
      <c r="AA290" s="1">
        <v>41.48</v>
      </c>
      <c r="AB290" s="1">
        <v>46.68</v>
      </c>
      <c r="AC290" s="1">
        <v>44.2</v>
      </c>
      <c r="AD290" s="1">
        <v>46.96</v>
      </c>
      <c r="AE290" s="1">
        <v>47.12</v>
      </c>
      <c r="AF290" s="1">
        <v>49.4</v>
      </c>
      <c r="AG290" s="1">
        <v>36.479999999999997</v>
      </c>
      <c r="AH290" s="1">
        <v>49.64</v>
      </c>
      <c r="AI290" s="1">
        <v>49.4</v>
      </c>
      <c r="AJ290" s="1">
        <v>49.4</v>
      </c>
      <c r="AK290" s="3">
        <v>49.76</v>
      </c>
      <c r="AL290">
        <f t="shared" si="28"/>
        <v>53.853333333333332</v>
      </c>
      <c r="AM290">
        <f t="shared" si="29"/>
        <v>47.52</v>
      </c>
      <c r="AN290" s="4">
        <f t="shared" si="30"/>
        <v>65.319999999999993</v>
      </c>
      <c r="AO290">
        <f t="shared" si="31"/>
        <v>46.633333333333326</v>
      </c>
      <c r="AP290">
        <f t="shared" si="32"/>
        <v>36.479999999999997</v>
      </c>
      <c r="AQ290" s="9">
        <f t="shared" si="33"/>
        <v>49.76</v>
      </c>
      <c r="AR290" s="12">
        <f xml:space="preserve"> Πίνακας1[[#This Row],[Average Accuracy (Real Data)]] - Πίνακας1[[#This Row],[Average Accuracy (Synthetic Data)]]</f>
        <v>7.220000000000006</v>
      </c>
      <c r="AS290" t="str">
        <f t="shared" si="34"/>
        <v>QuadraticDiscriminantAnalysis (Synth)</v>
      </c>
    </row>
    <row r="291" spans="1:45" x14ac:dyDescent="0.25">
      <c r="A291" s="1">
        <v>280</v>
      </c>
      <c r="B291" s="1">
        <v>2</v>
      </c>
      <c r="C291" s="1">
        <v>10</v>
      </c>
      <c r="D291" s="1">
        <v>3</v>
      </c>
      <c r="E291" s="1">
        <v>1</v>
      </c>
      <c r="F291" s="1">
        <v>2</v>
      </c>
      <c r="G291" s="1" t="b">
        <v>1</v>
      </c>
      <c r="H291" s="1">
        <v>10</v>
      </c>
      <c r="I291" s="1" t="b">
        <v>1</v>
      </c>
      <c r="J291" s="1">
        <v>10</v>
      </c>
      <c r="K291" s="1" t="b">
        <v>1</v>
      </c>
      <c r="L291" s="10">
        <v>10</v>
      </c>
      <c r="M291" s="3">
        <f>Πίνακας1[[#This Row],[ε2]] + Πίνακας1[[#This Row],[ε1]]</f>
        <v>20</v>
      </c>
      <c r="N291" s="1">
        <v>58.64</v>
      </c>
      <c r="O291" s="1">
        <v>48.44</v>
      </c>
      <c r="P291" s="1">
        <v>54.76</v>
      </c>
      <c r="Q291" s="1">
        <v>48.44</v>
      </c>
      <c r="R291" s="1">
        <v>58.88</v>
      </c>
      <c r="S291" s="1">
        <v>54.12</v>
      </c>
      <c r="T291" s="1">
        <v>65.319999999999993</v>
      </c>
      <c r="U291" s="1">
        <v>47.52</v>
      </c>
      <c r="V291" s="1">
        <v>60.32</v>
      </c>
      <c r="W291" s="1">
        <v>48.52</v>
      </c>
      <c r="X291" s="1">
        <v>48.52</v>
      </c>
      <c r="Y291" s="3">
        <v>52.76</v>
      </c>
      <c r="Z291" s="1">
        <v>55.36</v>
      </c>
      <c r="AA291" s="1">
        <v>43.92</v>
      </c>
      <c r="AB291" s="1">
        <v>50.24</v>
      </c>
      <c r="AC291" s="1">
        <v>48.96</v>
      </c>
      <c r="AD291" s="1">
        <v>51.8</v>
      </c>
      <c r="AE291" s="1">
        <v>49.96</v>
      </c>
      <c r="AF291" s="1">
        <v>55.8</v>
      </c>
      <c r="AG291" s="1">
        <v>47.68</v>
      </c>
      <c r="AH291" s="1">
        <v>55.56</v>
      </c>
      <c r="AI291" s="1">
        <v>49.44</v>
      </c>
      <c r="AJ291" s="1">
        <v>49.8</v>
      </c>
      <c r="AK291" s="3">
        <v>51.64</v>
      </c>
      <c r="AL291">
        <f t="shared" si="28"/>
        <v>53.853333333333332</v>
      </c>
      <c r="AM291">
        <f t="shared" si="29"/>
        <v>47.52</v>
      </c>
      <c r="AN291" s="4">
        <f t="shared" si="30"/>
        <v>65.319999999999993</v>
      </c>
      <c r="AO291">
        <f t="shared" si="31"/>
        <v>50.846666666666664</v>
      </c>
      <c r="AP291">
        <f t="shared" si="32"/>
        <v>43.92</v>
      </c>
      <c r="AQ291" s="9">
        <f t="shared" si="33"/>
        <v>55.8</v>
      </c>
      <c r="AR291" s="12">
        <f xml:space="preserve"> Πίνακας1[[#This Row],[Average Accuracy (Real Data)]] - Πίνακας1[[#This Row],[Average Accuracy (Synthetic Data)]]</f>
        <v>3.0066666666666677</v>
      </c>
      <c r="AS291" s="167" t="str">
        <f t="shared" si="34"/>
        <v>MLPClassifier (Synth)</v>
      </c>
    </row>
    <row r="292" spans="1:45" x14ac:dyDescent="0.25">
      <c r="A292" s="1">
        <v>301</v>
      </c>
      <c r="B292" s="1">
        <v>2</v>
      </c>
      <c r="C292" s="1">
        <v>4</v>
      </c>
      <c r="D292" s="1">
        <v>4</v>
      </c>
      <c r="E292" s="1">
        <v>1</v>
      </c>
      <c r="F292" s="1">
        <v>1</v>
      </c>
      <c r="G292" s="1" t="b">
        <v>1</v>
      </c>
      <c r="H292" s="1">
        <v>10</v>
      </c>
      <c r="I292" s="1" t="b">
        <v>1</v>
      </c>
      <c r="J292" s="1">
        <v>10</v>
      </c>
      <c r="K292" s="1" t="b">
        <v>1</v>
      </c>
      <c r="L292" s="10">
        <v>10</v>
      </c>
      <c r="M292" s="3">
        <f>Πίνακας1[[#This Row],[ε2]] + Πίνακας1[[#This Row],[ε1]]</f>
        <v>20</v>
      </c>
      <c r="N292" s="1">
        <v>58.64</v>
      </c>
      <c r="O292" s="1">
        <v>48.44</v>
      </c>
      <c r="P292" s="1">
        <v>54.76</v>
      </c>
      <c r="Q292" s="1">
        <v>48.44</v>
      </c>
      <c r="R292" s="1">
        <v>58.88</v>
      </c>
      <c r="S292" s="1">
        <v>54.12</v>
      </c>
      <c r="T292" s="1">
        <v>65.319999999999993</v>
      </c>
      <c r="U292" s="1">
        <v>47.52</v>
      </c>
      <c r="V292" s="1">
        <v>60.32</v>
      </c>
      <c r="W292" s="1">
        <v>48.52</v>
      </c>
      <c r="X292" s="1">
        <v>48.52</v>
      </c>
      <c r="Y292" s="3">
        <v>52.76</v>
      </c>
      <c r="Z292" s="1">
        <v>48.16</v>
      </c>
      <c r="AA292" s="1">
        <v>42.8</v>
      </c>
      <c r="AB292" s="1">
        <v>45.76</v>
      </c>
      <c r="AC292" s="1">
        <v>42.2</v>
      </c>
      <c r="AD292" s="1">
        <v>46.6</v>
      </c>
      <c r="AE292" s="1">
        <v>47.72</v>
      </c>
      <c r="AF292" s="1">
        <v>47.6</v>
      </c>
      <c r="AG292" s="1">
        <v>46.52</v>
      </c>
      <c r="AH292" s="1">
        <v>48.24</v>
      </c>
      <c r="AI292" s="1">
        <v>49.4</v>
      </c>
      <c r="AJ292" s="1">
        <v>49.4</v>
      </c>
      <c r="AK292" s="3">
        <v>49.24</v>
      </c>
      <c r="AL292">
        <f t="shared" si="28"/>
        <v>53.853333333333332</v>
      </c>
      <c r="AM292">
        <f t="shared" si="29"/>
        <v>47.52</v>
      </c>
      <c r="AN292" s="4">
        <f t="shared" si="30"/>
        <v>65.319999999999993</v>
      </c>
      <c r="AO292">
        <f t="shared" si="31"/>
        <v>46.97</v>
      </c>
      <c r="AP292">
        <f t="shared" si="32"/>
        <v>42.2</v>
      </c>
      <c r="AQ292" s="9">
        <f t="shared" si="33"/>
        <v>49.4</v>
      </c>
      <c r="AR292" s="12">
        <f xml:space="preserve"> Πίνακας1[[#This Row],[Average Accuracy (Real Data)]] - Πίνακας1[[#This Row],[Average Accuracy (Synthetic Data)]]</f>
        <v>6.8833333333333329</v>
      </c>
      <c r="AS292" t="str">
        <f t="shared" si="34"/>
        <v>GaussianNB (Synth)</v>
      </c>
    </row>
    <row r="293" spans="1:45" x14ac:dyDescent="0.25">
      <c r="A293" s="1">
        <v>322</v>
      </c>
      <c r="B293" s="1">
        <v>2</v>
      </c>
      <c r="C293" s="1">
        <v>4</v>
      </c>
      <c r="D293" s="1">
        <v>4</v>
      </c>
      <c r="E293" s="1">
        <v>1</v>
      </c>
      <c r="F293" s="1">
        <v>2</v>
      </c>
      <c r="G293" s="1" t="b">
        <v>1</v>
      </c>
      <c r="H293" s="1">
        <v>10</v>
      </c>
      <c r="I293" s="1" t="b">
        <v>1</v>
      </c>
      <c r="J293" s="1">
        <v>10</v>
      </c>
      <c r="K293" s="1" t="b">
        <v>1</v>
      </c>
      <c r="L293" s="10">
        <v>10</v>
      </c>
      <c r="M293" s="3">
        <f>Πίνακας1[[#This Row],[ε2]] + Πίνακας1[[#This Row],[ε1]]</f>
        <v>20</v>
      </c>
      <c r="N293" s="1">
        <v>58.64</v>
      </c>
      <c r="O293" s="1">
        <v>48.44</v>
      </c>
      <c r="P293" s="1">
        <v>54.76</v>
      </c>
      <c r="Q293" s="1">
        <v>48.44</v>
      </c>
      <c r="R293" s="1">
        <v>58.88</v>
      </c>
      <c r="S293" s="1">
        <v>54.12</v>
      </c>
      <c r="T293" s="1">
        <v>65.319999999999993</v>
      </c>
      <c r="U293" s="1">
        <v>47.52</v>
      </c>
      <c r="V293" s="1">
        <v>60.32</v>
      </c>
      <c r="W293" s="1">
        <v>48.52</v>
      </c>
      <c r="X293" s="1">
        <v>48.52</v>
      </c>
      <c r="Y293" s="3">
        <v>52.76</v>
      </c>
      <c r="Z293" s="1">
        <v>54.96</v>
      </c>
      <c r="AA293" s="1">
        <v>45.16</v>
      </c>
      <c r="AB293" s="1">
        <v>49.16</v>
      </c>
      <c r="AC293" s="1">
        <v>49.4</v>
      </c>
      <c r="AD293" s="1">
        <v>51.68</v>
      </c>
      <c r="AE293" s="1">
        <v>50.96</v>
      </c>
      <c r="AF293" s="1">
        <v>59.16</v>
      </c>
      <c r="AG293" s="1">
        <v>45.92</v>
      </c>
      <c r="AH293" s="1">
        <v>55.8</v>
      </c>
      <c r="AI293" s="1">
        <v>49.4</v>
      </c>
      <c r="AJ293" s="1">
        <v>49.36</v>
      </c>
      <c r="AK293" s="3">
        <v>53.56</v>
      </c>
      <c r="AL293">
        <f t="shared" si="28"/>
        <v>53.853333333333332</v>
      </c>
      <c r="AM293">
        <f t="shared" si="29"/>
        <v>47.52</v>
      </c>
      <c r="AN293" s="4">
        <f t="shared" si="30"/>
        <v>65.319999999999993</v>
      </c>
      <c r="AO293">
        <f t="shared" si="31"/>
        <v>51.21</v>
      </c>
      <c r="AP293">
        <f t="shared" si="32"/>
        <v>45.16</v>
      </c>
      <c r="AQ293" s="9">
        <f t="shared" si="33"/>
        <v>59.16</v>
      </c>
      <c r="AR293" s="12">
        <f xml:space="preserve"> Πίνακας1[[#This Row],[Average Accuracy (Real Data)]] - Πίνακας1[[#This Row],[Average Accuracy (Synthetic Data)]]</f>
        <v>2.6433333333333309</v>
      </c>
      <c r="AS293" t="str">
        <f t="shared" si="34"/>
        <v>MLPClassifier (Synth)</v>
      </c>
    </row>
    <row r="294" spans="1:45" x14ac:dyDescent="0.25">
      <c r="A294" s="1">
        <v>343</v>
      </c>
      <c r="B294" s="1">
        <v>3</v>
      </c>
      <c r="C294" s="1">
        <v>4</v>
      </c>
      <c r="D294" s="1">
        <v>1</v>
      </c>
      <c r="E294" s="1">
        <v>1</v>
      </c>
      <c r="F294" s="1">
        <v>1</v>
      </c>
      <c r="G294" s="1" t="b">
        <v>1</v>
      </c>
      <c r="H294" s="1">
        <v>10</v>
      </c>
      <c r="I294" s="1" t="b">
        <v>1</v>
      </c>
      <c r="J294" s="1">
        <v>10</v>
      </c>
      <c r="K294" s="1" t="b">
        <v>1</v>
      </c>
      <c r="L294" s="10">
        <v>10</v>
      </c>
      <c r="M294" s="3">
        <f>Πίνακας1[[#This Row],[ε2]] + Πίνακας1[[#This Row],[ε1]]</f>
        <v>20</v>
      </c>
      <c r="N294" s="1">
        <v>85.58</v>
      </c>
      <c r="O294" s="1">
        <v>79.930000000000007</v>
      </c>
      <c r="P294" s="1">
        <v>82.27</v>
      </c>
      <c r="Q294" s="1">
        <v>80.900000000000006</v>
      </c>
      <c r="R294" s="1">
        <v>76.38</v>
      </c>
      <c r="S294" s="1">
        <v>82.92</v>
      </c>
      <c r="T294" s="1">
        <v>79.7</v>
      </c>
      <c r="U294" s="1">
        <v>85.2</v>
      </c>
      <c r="V294" s="1">
        <v>85.57</v>
      </c>
      <c r="W294" s="1">
        <v>79.540000000000006</v>
      </c>
      <c r="X294" s="1">
        <v>82.76</v>
      </c>
      <c r="Y294" s="3">
        <v>81.41</v>
      </c>
      <c r="Z294" s="1">
        <v>81.3</v>
      </c>
      <c r="AA294" s="1">
        <v>73.48</v>
      </c>
      <c r="AB294" s="1">
        <v>78.13</v>
      </c>
      <c r="AC294" s="1">
        <v>49.98</v>
      </c>
      <c r="AD294" s="1">
        <v>76.38</v>
      </c>
      <c r="AE294" s="1">
        <v>77.819999999999993</v>
      </c>
      <c r="AF294" s="1">
        <v>60.46</v>
      </c>
      <c r="AG294" s="1">
        <v>81.38</v>
      </c>
      <c r="AH294" s="1">
        <v>81.23</v>
      </c>
      <c r="AI294" s="1">
        <v>79.510000000000005</v>
      </c>
      <c r="AJ294" s="1">
        <v>79.83</v>
      </c>
      <c r="AK294" s="3">
        <v>79.88</v>
      </c>
      <c r="AL294">
        <f t="shared" si="28"/>
        <v>81.846666666666664</v>
      </c>
      <c r="AM294">
        <f t="shared" si="29"/>
        <v>76.38</v>
      </c>
      <c r="AN294" s="4">
        <f t="shared" si="30"/>
        <v>85.58</v>
      </c>
      <c r="AO294">
        <f t="shared" si="31"/>
        <v>74.948333333333338</v>
      </c>
      <c r="AP294">
        <f t="shared" si="32"/>
        <v>49.98</v>
      </c>
      <c r="AQ294" s="9">
        <f t="shared" si="33"/>
        <v>81.38</v>
      </c>
      <c r="AR294" s="12">
        <f xml:space="preserve"> Πίνακας1[[#This Row],[Average Accuracy (Real Data)]] - Πίνακας1[[#This Row],[Average Accuracy (Synthetic Data)]]</f>
        <v>6.8983333333333263</v>
      </c>
      <c r="AS294" t="str">
        <f t="shared" si="34"/>
        <v>AdaBoostClassifier (Synth)</v>
      </c>
    </row>
    <row r="295" spans="1:45" x14ac:dyDescent="0.25">
      <c r="A295" s="1">
        <v>364</v>
      </c>
      <c r="B295" s="1">
        <v>3</v>
      </c>
      <c r="C295" s="1">
        <v>13</v>
      </c>
      <c r="D295" s="1">
        <v>1</v>
      </c>
      <c r="E295" s="1">
        <v>1</v>
      </c>
      <c r="F295" s="1">
        <v>2</v>
      </c>
      <c r="G295" s="1" t="b">
        <v>1</v>
      </c>
      <c r="H295" s="1">
        <v>10</v>
      </c>
      <c r="I295" s="1" t="b">
        <v>1</v>
      </c>
      <c r="J295" s="1">
        <v>10</v>
      </c>
      <c r="K295" s="1" t="b">
        <v>1</v>
      </c>
      <c r="L295" s="10">
        <v>10</v>
      </c>
      <c r="M295" s="3">
        <f>Πίνακας1[[#This Row],[ε2]] + Πίνακας1[[#This Row],[ε1]]</f>
        <v>20</v>
      </c>
      <c r="N295" s="1">
        <v>85.58</v>
      </c>
      <c r="O295" s="1">
        <v>79.930000000000007</v>
      </c>
      <c r="P295" s="1">
        <v>82.27</v>
      </c>
      <c r="Q295" s="1">
        <v>80.900000000000006</v>
      </c>
      <c r="R295" s="1">
        <v>76.38</v>
      </c>
      <c r="S295" s="1">
        <v>82.92</v>
      </c>
      <c r="T295" s="1">
        <v>79.7</v>
      </c>
      <c r="U295" s="1">
        <v>85.2</v>
      </c>
      <c r="V295" s="1">
        <v>85.57</v>
      </c>
      <c r="W295" s="1">
        <v>79.540000000000006</v>
      </c>
      <c r="X295" s="1">
        <v>82.76</v>
      </c>
      <c r="Y295" s="3">
        <v>81.41</v>
      </c>
      <c r="Z295" s="1">
        <v>82.37</v>
      </c>
      <c r="AA295" s="1">
        <v>75.260000000000005</v>
      </c>
      <c r="AB295" s="1">
        <v>78.400000000000006</v>
      </c>
      <c r="AC295" s="1">
        <v>76.319999999999993</v>
      </c>
      <c r="AD295" s="1">
        <v>76.38</v>
      </c>
      <c r="AE295" s="1">
        <v>78.900000000000006</v>
      </c>
      <c r="AF295" s="1">
        <v>76.41</v>
      </c>
      <c r="AG295" s="1">
        <v>82.26</v>
      </c>
      <c r="AH295" s="1">
        <v>82.22</v>
      </c>
      <c r="AI295" s="1">
        <v>77.099999999999994</v>
      </c>
      <c r="AJ295" s="1">
        <v>81.97</v>
      </c>
      <c r="AK295" s="3">
        <v>81.569999999999993</v>
      </c>
      <c r="AL295">
        <f t="shared" si="28"/>
        <v>81.846666666666664</v>
      </c>
      <c r="AM295">
        <f t="shared" si="29"/>
        <v>76.38</v>
      </c>
      <c r="AN295" s="4">
        <f t="shared" si="30"/>
        <v>85.58</v>
      </c>
      <c r="AO295">
        <f t="shared" si="31"/>
        <v>79.096666666666678</v>
      </c>
      <c r="AP295">
        <f t="shared" si="32"/>
        <v>75.260000000000005</v>
      </c>
      <c r="AQ295" s="9">
        <f t="shared" si="33"/>
        <v>82.37</v>
      </c>
      <c r="AR295" s="12">
        <f xml:space="preserve"> Πίνακας1[[#This Row],[Average Accuracy (Real Data)]] - Πίνακας1[[#This Row],[Average Accuracy (Synthetic Data)]]</f>
        <v>2.7499999999999858</v>
      </c>
      <c r="AS295" t="str">
        <f t="shared" si="34"/>
        <v>XGBClassifier (Synth)</v>
      </c>
    </row>
    <row r="296" spans="1:45" x14ac:dyDescent="0.25">
      <c r="A296" s="1">
        <v>385</v>
      </c>
      <c r="B296" s="1">
        <v>3</v>
      </c>
      <c r="C296" s="1">
        <v>13</v>
      </c>
      <c r="D296" s="1">
        <v>2</v>
      </c>
      <c r="E296" s="1">
        <v>1</v>
      </c>
      <c r="F296" s="1">
        <v>1</v>
      </c>
      <c r="G296" s="1" t="b">
        <v>1</v>
      </c>
      <c r="H296" s="1">
        <v>10</v>
      </c>
      <c r="I296" s="1" t="b">
        <v>1</v>
      </c>
      <c r="J296" s="1">
        <v>10</v>
      </c>
      <c r="K296" s="1" t="b">
        <v>1</v>
      </c>
      <c r="L296" s="10">
        <v>10</v>
      </c>
      <c r="M296" s="3">
        <f>Πίνακας1[[#This Row],[ε2]] + Πίνακας1[[#This Row],[ε1]]</f>
        <v>20</v>
      </c>
      <c r="N296" s="1">
        <v>85.58</v>
      </c>
      <c r="O296" s="1">
        <v>79.930000000000007</v>
      </c>
      <c r="P296" s="1">
        <v>82.27</v>
      </c>
      <c r="Q296" s="1">
        <v>80.900000000000006</v>
      </c>
      <c r="R296" s="1">
        <v>76.38</v>
      </c>
      <c r="S296" s="1">
        <v>82.92</v>
      </c>
      <c r="T296" s="1">
        <v>79.7</v>
      </c>
      <c r="U296" s="1">
        <v>85.2</v>
      </c>
      <c r="V296" s="1">
        <v>85.57</v>
      </c>
      <c r="W296" s="1">
        <v>79.540000000000006</v>
      </c>
      <c r="X296" s="1">
        <v>82.76</v>
      </c>
      <c r="Y296" s="3">
        <v>81.41</v>
      </c>
      <c r="Z296" s="1">
        <v>80.11</v>
      </c>
      <c r="AA296" s="1">
        <v>73.02</v>
      </c>
      <c r="AB296" s="1">
        <v>77.430000000000007</v>
      </c>
      <c r="AC296" s="1">
        <v>79.97</v>
      </c>
      <c r="AD296" s="1">
        <v>76.38</v>
      </c>
      <c r="AE296" s="1">
        <v>76.64</v>
      </c>
      <c r="AF296" s="1">
        <v>79.14</v>
      </c>
      <c r="AG296" s="1">
        <v>80.11</v>
      </c>
      <c r="AH296" s="1">
        <v>80.099999999999994</v>
      </c>
      <c r="AI296" s="1">
        <v>79.52</v>
      </c>
      <c r="AJ296" s="1">
        <v>79.03</v>
      </c>
      <c r="AK296" s="3">
        <v>79.540000000000006</v>
      </c>
      <c r="AL296">
        <f t="shared" si="28"/>
        <v>81.846666666666664</v>
      </c>
      <c r="AM296">
        <f t="shared" si="29"/>
        <v>76.38</v>
      </c>
      <c r="AN296" s="4">
        <f t="shared" si="30"/>
        <v>85.58</v>
      </c>
      <c r="AO296">
        <f t="shared" si="31"/>
        <v>78.415833333333325</v>
      </c>
      <c r="AP296">
        <f t="shared" si="32"/>
        <v>73.02</v>
      </c>
      <c r="AQ296" s="9">
        <f t="shared" si="33"/>
        <v>80.11</v>
      </c>
      <c r="AR296" s="12">
        <f xml:space="preserve"> Πίνακας1[[#This Row],[Average Accuracy (Real Data)]] - Πίνακας1[[#This Row],[Average Accuracy (Synthetic Data)]]</f>
        <v>3.4308333333333394</v>
      </c>
      <c r="AS296" t="str">
        <f t="shared" si="34"/>
        <v>XGBClassifier (Synth)</v>
      </c>
    </row>
    <row r="297" spans="1:45" x14ac:dyDescent="0.25">
      <c r="A297" s="1">
        <v>406</v>
      </c>
      <c r="B297" s="1">
        <v>3</v>
      </c>
      <c r="C297" s="1">
        <v>13</v>
      </c>
      <c r="D297" s="1">
        <v>2</v>
      </c>
      <c r="E297" s="1">
        <v>1</v>
      </c>
      <c r="F297" s="1">
        <v>2</v>
      </c>
      <c r="G297" s="1" t="b">
        <v>1</v>
      </c>
      <c r="H297" s="1">
        <v>10</v>
      </c>
      <c r="I297" s="1" t="b">
        <v>1</v>
      </c>
      <c r="J297" s="1">
        <v>10</v>
      </c>
      <c r="K297" s="1" t="b">
        <v>1</v>
      </c>
      <c r="L297" s="10">
        <v>10</v>
      </c>
      <c r="M297" s="3">
        <f>Πίνακας1[[#This Row],[ε2]] + Πίνακας1[[#This Row],[ε1]]</f>
        <v>20</v>
      </c>
      <c r="N297" s="1">
        <v>85.58</v>
      </c>
      <c r="O297" s="1">
        <v>79.930000000000007</v>
      </c>
      <c r="P297" s="1">
        <v>82.27</v>
      </c>
      <c r="Q297" s="1">
        <v>80.900000000000006</v>
      </c>
      <c r="R297" s="1">
        <v>76.38</v>
      </c>
      <c r="S297" s="1">
        <v>82.92</v>
      </c>
      <c r="T297" s="1">
        <v>79.7</v>
      </c>
      <c r="U297" s="1">
        <v>85.2</v>
      </c>
      <c r="V297" s="1">
        <v>85.57</v>
      </c>
      <c r="W297" s="1">
        <v>79.540000000000006</v>
      </c>
      <c r="X297" s="1">
        <v>82.76</v>
      </c>
      <c r="Y297" s="3">
        <v>81.41</v>
      </c>
      <c r="Z297" s="1">
        <v>82.35</v>
      </c>
      <c r="AA297" s="1">
        <v>75</v>
      </c>
      <c r="AB297" s="1">
        <v>78.180000000000007</v>
      </c>
      <c r="AC297" s="1">
        <v>81.89</v>
      </c>
      <c r="AD297" s="1">
        <v>76.38</v>
      </c>
      <c r="AE297" s="1">
        <v>78.88</v>
      </c>
      <c r="AF297" s="1">
        <v>30.16</v>
      </c>
      <c r="AG297" s="1">
        <v>82.25</v>
      </c>
      <c r="AH297" s="1">
        <v>82.15</v>
      </c>
      <c r="AI297" s="1">
        <v>77.69</v>
      </c>
      <c r="AJ297" s="1">
        <v>82</v>
      </c>
      <c r="AK297" s="3">
        <v>81.489999999999995</v>
      </c>
      <c r="AL297">
        <f t="shared" si="28"/>
        <v>81.846666666666664</v>
      </c>
      <c r="AM297">
        <f t="shared" si="29"/>
        <v>76.38</v>
      </c>
      <c r="AN297" s="4">
        <f t="shared" si="30"/>
        <v>85.58</v>
      </c>
      <c r="AO297">
        <f t="shared" si="31"/>
        <v>75.701666666666668</v>
      </c>
      <c r="AP297">
        <f t="shared" si="32"/>
        <v>30.16</v>
      </c>
      <c r="AQ297" s="9">
        <f t="shared" si="33"/>
        <v>82.35</v>
      </c>
      <c r="AR297" s="12">
        <f xml:space="preserve"> Πίνακας1[[#This Row],[Average Accuracy (Real Data)]] - Πίνακας1[[#This Row],[Average Accuracy (Synthetic Data)]]</f>
        <v>6.144999999999996</v>
      </c>
      <c r="AS297" t="str">
        <f t="shared" si="34"/>
        <v>XGBClassifier (Synth)</v>
      </c>
    </row>
    <row r="298" spans="1:45" x14ac:dyDescent="0.25">
      <c r="A298" s="1">
        <v>427</v>
      </c>
      <c r="B298" s="1">
        <v>3</v>
      </c>
      <c r="C298" s="1">
        <v>2</v>
      </c>
      <c r="D298" s="1">
        <v>3</v>
      </c>
      <c r="E298" s="1">
        <v>1</v>
      </c>
      <c r="F298" s="1">
        <v>1</v>
      </c>
      <c r="G298" s="1" t="b">
        <v>1</v>
      </c>
      <c r="H298" s="1">
        <v>10</v>
      </c>
      <c r="I298" s="1" t="b">
        <v>1</v>
      </c>
      <c r="J298" s="1">
        <v>10</v>
      </c>
      <c r="K298" s="1" t="b">
        <v>1</v>
      </c>
      <c r="L298" s="10">
        <v>10</v>
      </c>
      <c r="M298" s="3">
        <f>Πίνακας1[[#This Row],[ε2]] + Πίνακας1[[#This Row],[ε1]]</f>
        <v>20</v>
      </c>
      <c r="N298" s="1">
        <v>85.58</v>
      </c>
      <c r="O298" s="1">
        <v>79.930000000000007</v>
      </c>
      <c r="P298" s="1">
        <v>82.27</v>
      </c>
      <c r="Q298" s="1">
        <v>80.900000000000006</v>
      </c>
      <c r="R298" s="1">
        <v>76.38</v>
      </c>
      <c r="S298" s="1">
        <v>82.92</v>
      </c>
      <c r="T298" s="1">
        <v>79.7</v>
      </c>
      <c r="U298" s="1">
        <v>85.2</v>
      </c>
      <c r="V298" s="1">
        <v>85.57</v>
      </c>
      <c r="W298" s="1">
        <v>79.540000000000006</v>
      </c>
      <c r="X298" s="1">
        <v>82.76</v>
      </c>
      <c r="Y298" s="3">
        <v>81.41</v>
      </c>
      <c r="Z298" s="1">
        <v>81.27</v>
      </c>
      <c r="AA298" s="1">
        <v>73.739999999999995</v>
      </c>
      <c r="AB298" s="1">
        <v>78.19</v>
      </c>
      <c r="AC298" s="1">
        <v>49.28</v>
      </c>
      <c r="AD298" s="1">
        <v>76.38</v>
      </c>
      <c r="AE298" s="1">
        <v>77.86</v>
      </c>
      <c r="AF298" s="1">
        <v>78.86</v>
      </c>
      <c r="AG298" s="1">
        <v>81.34</v>
      </c>
      <c r="AH298" s="1">
        <v>81.28</v>
      </c>
      <c r="AI298" s="1">
        <v>79.569999999999993</v>
      </c>
      <c r="AJ298" s="1">
        <v>79.819999999999993</v>
      </c>
      <c r="AK298" s="3">
        <v>80.03</v>
      </c>
      <c r="AL298">
        <f t="shared" si="28"/>
        <v>81.846666666666664</v>
      </c>
      <c r="AM298">
        <f t="shared" si="29"/>
        <v>76.38</v>
      </c>
      <c r="AN298" s="4">
        <f t="shared" si="30"/>
        <v>85.58</v>
      </c>
      <c r="AO298">
        <f t="shared" si="31"/>
        <v>76.46833333333332</v>
      </c>
      <c r="AP298">
        <f t="shared" si="32"/>
        <v>49.28</v>
      </c>
      <c r="AQ298" s="9">
        <f t="shared" si="33"/>
        <v>81.34</v>
      </c>
      <c r="AR298" s="12">
        <f xml:space="preserve"> Πίνακας1[[#This Row],[Average Accuracy (Real Data)]] - Πίνακας1[[#This Row],[Average Accuracy (Synthetic Data)]]</f>
        <v>5.3783333333333445</v>
      </c>
      <c r="AS298" t="str">
        <f t="shared" si="34"/>
        <v>AdaBoostClassifier (Synth)</v>
      </c>
    </row>
    <row r="299" spans="1:45" x14ac:dyDescent="0.25">
      <c r="A299" s="1">
        <v>448</v>
      </c>
      <c r="B299" s="1">
        <v>3</v>
      </c>
      <c r="C299" s="1">
        <v>2</v>
      </c>
      <c r="D299" s="1">
        <v>3</v>
      </c>
      <c r="E299" s="1">
        <v>1</v>
      </c>
      <c r="F299" s="1">
        <v>2</v>
      </c>
      <c r="G299" s="1" t="b">
        <v>1</v>
      </c>
      <c r="H299" s="1">
        <v>10</v>
      </c>
      <c r="I299" s="1" t="b">
        <v>1</v>
      </c>
      <c r="J299" s="1">
        <v>10</v>
      </c>
      <c r="K299" s="1" t="b">
        <v>1</v>
      </c>
      <c r="L299" s="10">
        <v>10</v>
      </c>
      <c r="M299" s="3">
        <f>Πίνακας1[[#This Row],[ε2]] + Πίνακας1[[#This Row],[ε1]]</f>
        <v>20</v>
      </c>
      <c r="N299" s="1">
        <v>85.58</v>
      </c>
      <c r="O299" s="1">
        <v>79.930000000000007</v>
      </c>
      <c r="P299" s="1">
        <v>82.27</v>
      </c>
      <c r="Q299" s="1">
        <v>80.900000000000006</v>
      </c>
      <c r="R299" s="1">
        <v>76.38</v>
      </c>
      <c r="S299" s="1">
        <v>82.92</v>
      </c>
      <c r="T299" s="1">
        <v>79.7</v>
      </c>
      <c r="U299" s="1">
        <v>85.2</v>
      </c>
      <c r="V299" s="1">
        <v>85.57</v>
      </c>
      <c r="W299" s="1">
        <v>79.540000000000006</v>
      </c>
      <c r="X299" s="1">
        <v>82.76</v>
      </c>
      <c r="Y299" s="3">
        <v>81.41</v>
      </c>
      <c r="Z299" s="1">
        <v>80.17</v>
      </c>
      <c r="AA299" s="1">
        <v>73.5</v>
      </c>
      <c r="AB299" s="1">
        <v>77.599999999999994</v>
      </c>
      <c r="AC299" s="1">
        <v>71.569999999999993</v>
      </c>
      <c r="AD299" s="1">
        <v>76.38</v>
      </c>
      <c r="AE299" s="1">
        <v>76.62</v>
      </c>
      <c r="AF299" s="1">
        <v>76.94</v>
      </c>
      <c r="AG299" s="1">
        <v>80.14</v>
      </c>
      <c r="AH299" s="1">
        <v>80.099999999999994</v>
      </c>
      <c r="AI299" s="1">
        <v>79.569999999999993</v>
      </c>
      <c r="AJ299" s="1">
        <v>78.73</v>
      </c>
      <c r="AK299" s="3">
        <v>79.900000000000006</v>
      </c>
      <c r="AL299">
        <f t="shared" si="28"/>
        <v>81.846666666666664</v>
      </c>
      <c r="AM299">
        <f t="shared" si="29"/>
        <v>76.38</v>
      </c>
      <c r="AN299" s="4">
        <f t="shared" si="30"/>
        <v>85.58</v>
      </c>
      <c r="AO299">
        <f t="shared" si="31"/>
        <v>77.601666666666659</v>
      </c>
      <c r="AP299">
        <f t="shared" si="32"/>
        <v>71.569999999999993</v>
      </c>
      <c r="AQ299" s="9">
        <f t="shared" si="33"/>
        <v>80.17</v>
      </c>
      <c r="AR299" s="12">
        <f xml:space="preserve"> Πίνακας1[[#This Row],[Average Accuracy (Real Data)]] - Πίνακας1[[#This Row],[Average Accuracy (Synthetic Data)]]</f>
        <v>4.2450000000000045</v>
      </c>
      <c r="AS299" t="str">
        <f t="shared" si="34"/>
        <v>XGBClassifier (Synth)</v>
      </c>
    </row>
    <row r="300" spans="1:45" x14ac:dyDescent="0.25">
      <c r="A300" s="1">
        <v>469</v>
      </c>
      <c r="B300" s="1">
        <v>3</v>
      </c>
      <c r="C300" s="1">
        <v>11</v>
      </c>
      <c r="D300" s="1">
        <v>4</v>
      </c>
      <c r="E300" s="1">
        <v>1</v>
      </c>
      <c r="F300" s="1">
        <v>1</v>
      </c>
      <c r="G300" s="1" t="b">
        <v>1</v>
      </c>
      <c r="H300" s="1">
        <v>10</v>
      </c>
      <c r="I300" s="1" t="b">
        <v>1</v>
      </c>
      <c r="J300" s="1">
        <v>10</v>
      </c>
      <c r="K300" s="1" t="b">
        <v>1</v>
      </c>
      <c r="L300" s="10">
        <v>10</v>
      </c>
      <c r="M300" s="3">
        <f>Πίνακας1[[#This Row],[ε2]] + Πίνακας1[[#This Row],[ε1]]</f>
        <v>20</v>
      </c>
      <c r="N300" s="1">
        <v>85.58</v>
      </c>
      <c r="O300" s="1">
        <v>79.930000000000007</v>
      </c>
      <c r="P300" s="1">
        <v>82.27</v>
      </c>
      <c r="Q300" s="1">
        <v>80.900000000000006</v>
      </c>
      <c r="R300" s="1">
        <v>76.38</v>
      </c>
      <c r="S300" s="1">
        <v>82.92</v>
      </c>
      <c r="T300" s="1">
        <v>79.7</v>
      </c>
      <c r="U300" s="1">
        <v>85.2</v>
      </c>
      <c r="V300" s="1">
        <v>85.57</v>
      </c>
      <c r="W300" s="1">
        <v>79.540000000000006</v>
      </c>
      <c r="X300" s="1">
        <v>82.76</v>
      </c>
      <c r="Y300" s="3">
        <v>81.41</v>
      </c>
      <c r="Z300" s="1">
        <v>80.12</v>
      </c>
      <c r="AA300" s="1">
        <v>73.61</v>
      </c>
      <c r="AB300" s="1">
        <v>77.59</v>
      </c>
      <c r="AC300" s="1">
        <v>76.86</v>
      </c>
      <c r="AD300" s="1">
        <v>76.38</v>
      </c>
      <c r="AE300" s="1">
        <v>77.2</v>
      </c>
      <c r="AF300" s="1">
        <v>78.739999999999995</v>
      </c>
      <c r="AG300" s="1">
        <v>80.14</v>
      </c>
      <c r="AH300" s="1">
        <v>80.11</v>
      </c>
      <c r="AI300" s="1">
        <v>79.47</v>
      </c>
      <c r="AJ300" s="1">
        <v>78.709999999999994</v>
      </c>
      <c r="AK300" s="3">
        <v>79.45</v>
      </c>
      <c r="AL300">
        <f t="shared" si="28"/>
        <v>81.846666666666664</v>
      </c>
      <c r="AM300">
        <f t="shared" si="29"/>
        <v>76.38</v>
      </c>
      <c r="AN300" s="4">
        <f t="shared" si="30"/>
        <v>85.58</v>
      </c>
      <c r="AO300">
        <f t="shared" si="31"/>
        <v>78.198333333333338</v>
      </c>
      <c r="AP300">
        <f t="shared" si="32"/>
        <v>73.61</v>
      </c>
      <c r="AQ300" s="9">
        <f t="shared" si="33"/>
        <v>80.14</v>
      </c>
      <c r="AR300" s="12">
        <f xml:space="preserve"> Πίνακας1[[#This Row],[Average Accuracy (Real Data)]] - Πίνακας1[[#This Row],[Average Accuracy (Synthetic Data)]]</f>
        <v>3.6483333333333263</v>
      </c>
      <c r="AS300" t="str">
        <f t="shared" si="34"/>
        <v>AdaBoostClassifier (Synth)</v>
      </c>
    </row>
    <row r="301" spans="1:45" x14ac:dyDescent="0.25">
      <c r="A301" s="1">
        <v>490</v>
      </c>
      <c r="B301" s="1">
        <v>3</v>
      </c>
      <c r="C301" s="1">
        <v>9</v>
      </c>
      <c r="D301" s="1">
        <v>4</v>
      </c>
      <c r="E301" s="1">
        <v>1</v>
      </c>
      <c r="F301" s="1">
        <v>2</v>
      </c>
      <c r="G301" s="1" t="b">
        <v>1</v>
      </c>
      <c r="H301" s="1">
        <v>10</v>
      </c>
      <c r="I301" s="1" t="b">
        <v>1</v>
      </c>
      <c r="J301" s="1">
        <v>10</v>
      </c>
      <c r="K301" s="1" t="b">
        <v>1</v>
      </c>
      <c r="L301" s="10">
        <v>10</v>
      </c>
      <c r="M301" s="3">
        <f>Πίνακας1[[#This Row],[ε2]] + Πίνακας1[[#This Row],[ε1]]</f>
        <v>20</v>
      </c>
      <c r="N301" s="1">
        <v>85.58</v>
      </c>
      <c r="O301" s="1">
        <v>79.930000000000007</v>
      </c>
      <c r="P301" s="1">
        <v>82.27</v>
      </c>
      <c r="Q301" s="1">
        <v>80.900000000000006</v>
      </c>
      <c r="R301" s="1">
        <v>76.38</v>
      </c>
      <c r="S301" s="1">
        <v>82.92</v>
      </c>
      <c r="T301" s="1">
        <v>79.7</v>
      </c>
      <c r="U301" s="1">
        <v>85.2</v>
      </c>
      <c r="V301" s="1">
        <v>85.57</v>
      </c>
      <c r="W301" s="1">
        <v>79.540000000000006</v>
      </c>
      <c r="X301" s="1">
        <v>82.76</v>
      </c>
      <c r="Y301" s="3">
        <v>81.41</v>
      </c>
      <c r="Z301" s="1">
        <v>80.17</v>
      </c>
      <c r="AA301" s="1">
        <v>73.59</v>
      </c>
      <c r="AB301" s="1">
        <v>77.81</v>
      </c>
      <c r="AC301" s="1">
        <v>76.38</v>
      </c>
      <c r="AD301" s="1">
        <v>76.38</v>
      </c>
      <c r="AE301" s="1">
        <v>76.94</v>
      </c>
      <c r="AF301" s="1">
        <v>60.54</v>
      </c>
      <c r="AG301" s="1">
        <v>80.2</v>
      </c>
      <c r="AH301" s="1">
        <v>80.16</v>
      </c>
      <c r="AI301" s="1">
        <v>80.23</v>
      </c>
      <c r="AJ301" s="1">
        <v>78.790000000000006</v>
      </c>
      <c r="AK301" s="3">
        <v>80.11</v>
      </c>
      <c r="AL301">
        <f t="shared" si="28"/>
        <v>81.846666666666664</v>
      </c>
      <c r="AM301">
        <f t="shared" si="29"/>
        <v>76.38</v>
      </c>
      <c r="AN301" s="4">
        <f t="shared" si="30"/>
        <v>85.58</v>
      </c>
      <c r="AO301">
        <f t="shared" si="31"/>
        <v>76.774999999999991</v>
      </c>
      <c r="AP301">
        <f t="shared" si="32"/>
        <v>60.54</v>
      </c>
      <c r="AQ301" s="9">
        <f t="shared" si="33"/>
        <v>80.23</v>
      </c>
      <c r="AR301" s="12">
        <f xml:space="preserve"> Πίνακας1[[#This Row],[Average Accuracy (Real Data)]] - Πίνακας1[[#This Row],[Average Accuracy (Synthetic Data)]]</f>
        <v>5.0716666666666725</v>
      </c>
      <c r="AS301" t="str">
        <f t="shared" si="34"/>
        <v>GaussianNB (Synth)</v>
      </c>
    </row>
    <row r="302" spans="1:45" x14ac:dyDescent="0.25">
      <c r="A302" s="1">
        <v>91</v>
      </c>
      <c r="B302" s="1">
        <v>1</v>
      </c>
      <c r="C302" s="1">
        <v>5</v>
      </c>
      <c r="D302" s="1">
        <v>3</v>
      </c>
      <c r="E302" s="1">
        <v>1</v>
      </c>
      <c r="F302" s="1">
        <v>1</v>
      </c>
      <c r="G302" s="1" t="b">
        <v>1</v>
      </c>
      <c r="H302" s="1">
        <v>10</v>
      </c>
      <c r="I302" s="10" t="b">
        <v>1</v>
      </c>
      <c r="J302" s="1">
        <v>10</v>
      </c>
      <c r="K302" s="1" t="b">
        <v>1</v>
      </c>
      <c r="L302" s="10">
        <v>10</v>
      </c>
      <c r="M302" s="3">
        <f>Πίνακας1[[#This Row],[ε2]] + Πίνακας1[[#This Row],[ε1]]</f>
        <v>20</v>
      </c>
      <c r="N302" s="1">
        <v>65.52</v>
      </c>
      <c r="O302" s="1">
        <v>62.07</v>
      </c>
      <c r="P302" s="1">
        <v>62.07</v>
      </c>
      <c r="Q302" s="1">
        <v>48.28</v>
      </c>
      <c r="R302" s="1">
        <v>62.07</v>
      </c>
      <c r="S302" s="1">
        <v>58.62</v>
      </c>
      <c r="T302" s="1">
        <v>62.07</v>
      </c>
      <c r="U302" s="1">
        <v>55.17</v>
      </c>
      <c r="V302" s="1">
        <v>62.07</v>
      </c>
      <c r="W302" s="1">
        <v>51.72</v>
      </c>
      <c r="X302" s="1">
        <v>62.07</v>
      </c>
      <c r="Y302" s="3">
        <v>58.62</v>
      </c>
      <c r="Z302" s="1">
        <v>65.52</v>
      </c>
      <c r="AA302" s="1">
        <v>62.07</v>
      </c>
      <c r="AB302" s="1">
        <v>65.52</v>
      </c>
      <c r="AC302" s="1">
        <v>37.93</v>
      </c>
      <c r="AD302" s="1">
        <v>62.07</v>
      </c>
      <c r="AE302" s="1">
        <v>58.62</v>
      </c>
      <c r="AF302" s="1">
        <v>62.07</v>
      </c>
      <c r="AG302" s="1">
        <v>62.07</v>
      </c>
      <c r="AH302" s="1">
        <v>62.07</v>
      </c>
      <c r="AI302" s="1">
        <v>51.72</v>
      </c>
      <c r="AJ302" s="1">
        <v>58.62</v>
      </c>
      <c r="AK302" s="3">
        <v>75.86</v>
      </c>
      <c r="AL302">
        <f t="shared" si="28"/>
        <v>59.195833333333347</v>
      </c>
      <c r="AM302">
        <f t="shared" si="29"/>
        <v>48.28</v>
      </c>
      <c r="AN302" s="4">
        <f t="shared" si="30"/>
        <v>65.52</v>
      </c>
      <c r="AO302">
        <f t="shared" si="31"/>
        <v>60.345000000000006</v>
      </c>
      <c r="AP302">
        <f t="shared" si="32"/>
        <v>37.93</v>
      </c>
      <c r="AQ302" s="9">
        <f t="shared" si="33"/>
        <v>75.86</v>
      </c>
      <c r="AR302" s="12">
        <f xml:space="preserve"> Πίνακας1[[#This Row],[Average Accuracy (Real Data)]] - Πίνακας1[[#This Row],[Average Accuracy (Synthetic Data)]]</f>
        <v>-1.1491666666666589</v>
      </c>
      <c r="AS302" t="str">
        <f t="shared" si="34"/>
        <v>QuadraticDiscriminantAnalysis (Synth)</v>
      </c>
    </row>
    <row r="303" spans="1:45" x14ac:dyDescent="0.25">
      <c r="A303" s="1">
        <v>133</v>
      </c>
      <c r="B303" s="1">
        <v>1</v>
      </c>
      <c r="C303" s="1">
        <v>4</v>
      </c>
      <c r="D303" s="1">
        <v>4</v>
      </c>
      <c r="E303" s="1">
        <v>1</v>
      </c>
      <c r="F303" s="1">
        <v>1</v>
      </c>
      <c r="G303" s="1" t="b">
        <v>1</v>
      </c>
      <c r="H303" s="1">
        <v>10</v>
      </c>
      <c r="I303" s="1" t="b">
        <v>1</v>
      </c>
      <c r="J303" s="1">
        <v>10</v>
      </c>
      <c r="K303" s="1" t="b">
        <v>1</v>
      </c>
      <c r="L303" s="10">
        <v>10</v>
      </c>
      <c r="M303" s="3">
        <f>Πίνακας1[[#This Row],[ε2]] + Πίνακας1[[#This Row],[ε1]]</f>
        <v>20</v>
      </c>
      <c r="N303" s="1">
        <v>65.52</v>
      </c>
      <c r="O303" s="1">
        <v>62.07</v>
      </c>
      <c r="P303" s="1">
        <v>62.07</v>
      </c>
      <c r="Q303" s="1">
        <v>48.28</v>
      </c>
      <c r="R303" s="1">
        <v>62.07</v>
      </c>
      <c r="S303" s="1">
        <v>58.62</v>
      </c>
      <c r="T303" s="1">
        <v>62.07</v>
      </c>
      <c r="U303" s="1">
        <v>55.17</v>
      </c>
      <c r="V303" s="1">
        <v>62.07</v>
      </c>
      <c r="W303" s="1">
        <v>51.72</v>
      </c>
      <c r="X303" s="1">
        <v>62.07</v>
      </c>
      <c r="Y303" s="3">
        <v>58.62</v>
      </c>
      <c r="Z303" s="1">
        <v>68.97</v>
      </c>
      <c r="AA303" s="1">
        <v>55.17</v>
      </c>
      <c r="AB303" s="1">
        <v>48.28</v>
      </c>
      <c r="AC303" s="1">
        <v>62.07</v>
      </c>
      <c r="AD303" s="1">
        <v>62.07</v>
      </c>
      <c r="AE303" s="1">
        <v>65.52</v>
      </c>
      <c r="AF303" s="1">
        <v>62.07</v>
      </c>
      <c r="AG303" s="1">
        <v>62.07</v>
      </c>
      <c r="AH303" s="1">
        <v>65.52</v>
      </c>
      <c r="AI303" s="1">
        <v>65.52</v>
      </c>
      <c r="AJ303" s="1">
        <v>68.97</v>
      </c>
      <c r="AK303" s="3">
        <v>65.52</v>
      </c>
      <c r="AL303">
        <f t="shared" si="28"/>
        <v>59.195833333333347</v>
      </c>
      <c r="AM303">
        <f t="shared" si="29"/>
        <v>48.28</v>
      </c>
      <c r="AN303" s="4">
        <f t="shared" si="30"/>
        <v>65.52</v>
      </c>
      <c r="AO303">
        <f t="shared" si="31"/>
        <v>62.645833333333336</v>
      </c>
      <c r="AP303">
        <f t="shared" si="32"/>
        <v>48.28</v>
      </c>
      <c r="AQ303" s="9">
        <f t="shared" si="33"/>
        <v>68.97</v>
      </c>
      <c r="AR303" s="12">
        <f xml:space="preserve"> Πίνακας1[[#This Row],[Average Accuracy (Real Data)]] - Πίνακας1[[#This Row],[Average Accuracy (Synthetic Data)]]</f>
        <v>-3.4499999999999886</v>
      </c>
      <c r="AS303" s="167" t="str">
        <f t="shared" si="34"/>
        <v>XGBClassifier (Synth)</v>
      </c>
    </row>
    <row r="304" spans="1:45" x14ac:dyDescent="0.25">
      <c r="A304" s="1">
        <v>648</v>
      </c>
      <c r="B304" s="1">
        <v>1</v>
      </c>
      <c r="C304" s="1">
        <v>1</v>
      </c>
      <c r="D304" s="1">
        <v>0</v>
      </c>
      <c r="E304" s="1">
        <v>2</v>
      </c>
      <c r="F304" s="1">
        <v>1</v>
      </c>
      <c r="G304" s="1" t="b">
        <v>1</v>
      </c>
      <c r="H304" s="1">
        <v>0.01</v>
      </c>
      <c r="I304" s="1" t="b">
        <v>1</v>
      </c>
      <c r="J304" s="1">
        <v>5.0000000000000001E-3</v>
      </c>
      <c r="K304" s="1" t="b">
        <v>1</v>
      </c>
      <c r="L304" s="10">
        <v>5.0000000000000001E-3</v>
      </c>
      <c r="M304" s="71">
        <f>Πίνακας1[[#This Row],[ε2]] + Πίνακας1[[#This Row],[ε1]]</f>
        <v>0.01</v>
      </c>
      <c r="N304" s="1">
        <v>51.72</v>
      </c>
      <c r="O304" s="1">
        <v>48.28</v>
      </c>
      <c r="P304" s="1">
        <v>44.83</v>
      </c>
      <c r="Q304" s="1">
        <v>34.479999999999997</v>
      </c>
      <c r="R304" s="1">
        <v>48.28</v>
      </c>
      <c r="S304" s="1">
        <v>58.62</v>
      </c>
      <c r="T304" s="1">
        <v>41.38</v>
      </c>
      <c r="U304" s="1">
        <v>55.17</v>
      </c>
      <c r="V304" s="1">
        <v>44.83</v>
      </c>
      <c r="W304" s="1">
        <v>51.72</v>
      </c>
      <c r="X304" s="1">
        <v>51.72</v>
      </c>
      <c r="Y304" s="3">
        <v>55.17</v>
      </c>
      <c r="Z304" s="1">
        <v>48.28</v>
      </c>
      <c r="AA304" s="1">
        <v>51.72</v>
      </c>
      <c r="AB304" s="1">
        <v>17.239999999999998</v>
      </c>
      <c r="AC304" s="1">
        <v>13.79</v>
      </c>
      <c r="AD304" s="1">
        <v>6.9</v>
      </c>
      <c r="AE304" s="1">
        <v>24.14</v>
      </c>
      <c r="AF304" s="1">
        <v>13.79</v>
      </c>
      <c r="AG304" s="1">
        <v>6.9</v>
      </c>
      <c r="AH304" s="1">
        <v>48.28</v>
      </c>
      <c r="AI304" s="1">
        <v>24.14</v>
      </c>
      <c r="AJ304" s="1">
        <v>13.79</v>
      </c>
      <c r="AK304" s="3">
        <v>41.38</v>
      </c>
      <c r="AL304">
        <f t="shared" si="28"/>
        <v>48.849999999999994</v>
      </c>
      <c r="AM304">
        <f t="shared" si="29"/>
        <v>34.479999999999997</v>
      </c>
      <c r="AN304" s="4">
        <f t="shared" si="30"/>
        <v>58.62</v>
      </c>
      <c r="AO304">
        <f t="shared" si="31"/>
        <v>25.862500000000001</v>
      </c>
      <c r="AP304">
        <f t="shared" si="32"/>
        <v>6.9</v>
      </c>
      <c r="AQ304" s="168">
        <f t="shared" si="33"/>
        <v>51.72</v>
      </c>
      <c r="AR304" s="67">
        <f xml:space="preserve"> Πίνακας1[[#This Row],[Average Accuracy (Real Data)]] - Πίνακας1[[#This Row],[Average Accuracy (Synthetic Data)]]</f>
        <v>22.987499999999994</v>
      </c>
      <c r="AS304" s="68" t="str">
        <f t="shared" si="34"/>
        <v>DecisionTreeClassifier (Synth)</v>
      </c>
    </row>
    <row r="305" spans="1:45" x14ac:dyDescent="0.25">
      <c r="A305" s="1">
        <v>669</v>
      </c>
      <c r="B305" s="1">
        <v>1</v>
      </c>
      <c r="C305" s="1">
        <v>1</v>
      </c>
      <c r="D305" s="1">
        <v>0</v>
      </c>
      <c r="E305" s="1">
        <v>2</v>
      </c>
      <c r="F305" s="1">
        <v>2</v>
      </c>
      <c r="G305" s="1" t="b">
        <v>1</v>
      </c>
      <c r="H305" s="1">
        <v>0.01</v>
      </c>
      <c r="I305" s="1" t="b">
        <v>1</v>
      </c>
      <c r="J305" s="1">
        <v>5.0000000000000001E-3</v>
      </c>
      <c r="K305" s="1" t="b">
        <v>1</v>
      </c>
      <c r="L305" s="10">
        <v>5.0000000000000001E-3</v>
      </c>
      <c r="M305" s="71">
        <f>Πίνακας1[[#This Row],[ε2]] + Πίνακας1[[#This Row],[ε1]]</f>
        <v>0.01</v>
      </c>
      <c r="N305" s="1">
        <v>51.72</v>
      </c>
      <c r="O305" s="1">
        <v>48.28</v>
      </c>
      <c r="P305" s="1">
        <v>44.83</v>
      </c>
      <c r="Q305" s="1">
        <v>34.479999999999997</v>
      </c>
      <c r="R305" s="1">
        <v>48.28</v>
      </c>
      <c r="S305" s="1">
        <v>58.62</v>
      </c>
      <c r="T305" s="1">
        <v>41.38</v>
      </c>
      <c r="U305" s="1">
        <v>55.17</v>
      </c>
      <c r="V305" s="1">
        <v>44.83</v>
      </c>
      <c r="W305" s="1">
        <v>51.72</v>
      </c>
      <c r="X305" s="1">
        <v>51.72</v>
      </c>
      <c r="Y305" s="3">
        <v>55.17</v>
      </c>
      <c r="Z305" s="1">
        <v>24.14</v>
      </c>
      <c r="AA305" s="1">
        <v>24.14</v>
      </c>
      <c r="AB305" s="1">
        <v>34.479999999999997</v>
      </c>
      <c r="AC305" s="1">
        <v>62.07</v>
      </c>
      <c r="AD305" s="1">
        <v>62.07</v>
      </c>
      <c r="AE305" s="1">
        <v>20.69</v>
      </c>
      <c r="AF305" s="1">
        <v>27.59</v>
      </c>
      <c r="AG305" s="1">
        <v>31.03</v>
      </c>
      <c r="AH305" s="1">
        <v>31.03</v>
      </c>
      <c r="AI305" s="1">
        <v>17.239999999999998</v>
      </c>
      <c r="AJ305" s="1">
        <v>31.03</v>
      </c>
      <c r="AK305" s="3">
        <v>24.14</v>
      </c>
      <c r="AL305">
        <f t="shared" si="28"/>
        <v>48.849999999999994</v>
      </c>
      <c r="AM305">
        <f t="shared" si="29"/>
        <v>34.479999999999997</v>
      </c>
      <c r="AN305" s="4">
        <f t="shared" si="30"/>
        <v>58.62</v>
      </c>
      <c r="AO305">
        <f t="shared" si="31"/>
        <v>32.470833333333331</v>
      </c>
      <c r="AP305">
        <f t="shared" si="32"/>
        <v>17.239999999999998</v>
      </c>
      <c r="AQ305" s="168">
        <f t="shared" si="33"/>
        <v>62.07</v>
      </c>
      <c r="AR305" s="67">
        <f xml:space="preserve"> Πίνακας1[[#This Row],[Average Accuracy (Real Data)]] - Πίνακας1[[#This Row],[Average Accuracy (Synthetic Data)]]</f>
        <v>16.379166666666663</v>
      </c>
      <c r="AS305" s="68" t="str">
        <f t="shared" si="34"/>
        <v>LinearSVC (Synth)</v>
      </c>
    </row>
    <row r="306" spans="1:45" x14ac:dyDescent="0.25">
      <c r="A306" s="1">
        <v>690</v>
      </c>
      <c r="B306" s="1">
        <v>2</v>
      </c>
      <c r="C306" s="1">
        <v>1</v>
      </c>
      <c r="D306" s="1">
        <v>0</v>
      </c>
      <c r="E306" s="1">
        <v>2</v>
      </c>
      <c r="F306" s="1">
        <v>1</v>
      </c>
      <c r="G306" s="1" t="b">
        <v>1</v>
      </c>
      <c r="H306" s="1">
        <v>0.01</v>
      </c>
      <c r="I306" s="1" t="b">
        <v>1</v>
      </c>
      <c r="J306" s="1">
        <v>5.0000000000000001E-3</v>
      </c>
      <c r="K306" s="1" t="b">
        <v>1</v>
      </c>
      <c r="L306" s="10">
        <v>5.0000000000000001E-3</v>
      </c>
      <c r="M306" s="71">
        <f>Πίνακας1[[#This Row],[ε2]] + Πίνακας1[[#This Row],[ε1]]</f>
        <v>0.01</v>
      </c>
      <c r="N306" s="1">
        <v>60.16</v>
      </c>
      <c r="O306" s="1">
        <v>47.6</v>
      </c>
      <c r="P306" s="1">
        <v>54.08</v>
      </c>
      <c r="Q306" s="1">
        <v>50.12</v>
      </c>
      <c r="R306" s="1">
        <v>59.36</v>
      </c>
      <c r="S306" s="1">
        <v>56.56</v>
      </c>
      <c r="T306" s="1">
        <v>65.72</v>
      </c>
      <c r="U306" s="1">
        <v>49.32</v>
      </c>
      <c r="V306" s="1">
        <v>61.88</v>
      </c>
      <c r="W306" s="1">
        <v>50.12</v>
      </c>
      <c r="X306" s="1">
        <v>50.12</v>
      </c>
      <c r="Y306" s="3">
        <v>55.16</v>
      </c>
      <c r="Z306" s="1">
        <v>29.28</v>
      </c>
      <c r="AA306" s="1">
        <v>23.52</v>
      </c>
      <c r="AB306" s="1">
        <v>35.479999999999997</v>
      </c>
      <c r="AC306" s="1">
        <v>42.72</v>
      </c>
      <c r="AD306" s="1">
        <v>42.16</v>
      </c>
      <c r="AE306" s="1">
        <v>32.56</v>
      </c>
      <c r="AF306" s="1">
        <v>34.36</v>
      </c>
      <c r="AG306" s="1">
        <v>25.2</v>
      </c>
      <c r="AH306" s="1">
        <v>27.96</v>
      </c>
      <c r="AI306" s="1">
        <v>48</v>
      </c>
      <c r="AJ306" s="1">
        <v>47.28</v>
      </c>
      <c r="AK306" s="3">
        <v>47.2</v>
      </c>
      <c r="AL306">
        <f t="shared" si="28"/>
        <v>55.016666666666659</v>
      </c>
      <c r="AM306">
        <f t="shared" si="29"/>
        <v>47.6</v>
      </c>
      <c r="AN306" s="4">
        <f t="shared" si="30"/>
        <v>65.72</v>
      </c>
      <c r="AO306">
        <f t="shared" si="31"/>
        <v>36.309999999999995</v>
      </c>
      <c r="AP306">
        <f t="shared" si="32"/>
        <v>23.52</v>
      </c>
      <c r="AQ306" s="168">
        <f t="shared" si="33"/>
        <v>48</v>
      </c>
      <c r="AR306" s="67">
        <f xml:space="preserve"> Πίνακας1[[#This Row],[Average Accuracy (Real Data)]] - Πίνακας1[[#This Row],[Average Accuracy (Synthetic Data)]]</f>
        <v>18.706666666666663</v>
      </c>
      <c r="AS306" s="68" t="str">
        <f t="shared" si="34"/>
        <v>GaussianNB (Synth)</v>
      </c>
    </row>
    <row r="307" spans="1:45" x14ac:dyDescent="0.25">
      <c r="A307" s="1">
        <v>716</v>
      </c>
      <c r="B307" s="1">
        <v>2</v>
      </c>
      <c r="C307" s="1">
        <v>1</v>
      </c>
      <c r="D307" s="1">
        <v>0</v>
      </c>
      <c r="E307" s="1">
        <v>2</v>
      </c>
      <c r="F307" s="1">
        <v>2</v>
      </c>
      <c r="G307" s="1" t="b">
        <v>1</v>
      </c>
      <c r="H307" s="1">
        <v>0.01</v>
      </c>
      <c r="I307" s="1" t="b">
        <v>1</v>
      </c>
      <c r="J307" s="1">
        <v>5.0000000000000001E-3</v>
      </c>
      <c r="K307" s="1" t="b">
        <v>1</v>
      </c>
      <c r="L307" s="10">
        <v>5.0000000000000001E-3</v>
      </c>
      <c r="M307" s="71">
        <f>Πίνακας1[[#This Row],[ε2]] + Πίνακας1[[#This Row],[ε1]]</f>
        <v>0.01</v>
      </c>
      <c r="N307" s="1">
        <v>60.16</v>
      </c>
      <c r="O307" s="1">
        <v>47.6</v>
      </c>
      <c r="P307" s="1">
        <v>54.08</v>
      </c>
      <c r="Q307" s="1">
        <v>50.12</v>
      </c>
      <c r="R307" s="1">
        <v>59.36</v>
      </c>
      <c r="S307" s="1">
        <v>56.56</v>
      </c>
      <c r="T307" s="1">
        <v>65.72</v>
      </c>
      <c r="U307" s="1">
        <v>49.32</v>
      </c>
      <c r="V307" s="1">
        <v>61.88</v>
      </c>
      <c r="W307" s="1">
        <v>50.12</v>
      </c>
      <c r="X307" s="1">
        <v>50.12</v>
      </c>
      <c r="Y307" s="3">
        <v>55.16</v>
      </c>
      <c r="Z307" s="1">
        <v>20.92</v>
      </c>
      <c r="AA307" s="1">
        <v>18.96</v>
      </c>
      <c r="AB307" s="1">
        <v>25.08</v>
      </c>
      <c r="AC307" s="1">
        <v>2.12</v>
      </c>
      <c r="AD307" s="1">
        <v>25.4</v>
      </c>
      <c r="AE307" s="1">
        <v>21.24</v>
      </c>
      <c r="AF307" s="1">
        <v>18.440000000000001</v>
      </c>
      <c r="AG307" s="1">
        <v>11.48</v>
      </c>
      <c r="AH307" s="1">
        <v>19.12</v>
      </c>
      <c r="AI307" s="1">
        <v>24.4</v>
      </c>
      <c r="AJ307" s="1">
        <v>24.24</v>
      </c>
      <c r="AK307" s="3">
        <v>20.92</v>
      </c>
      <c r="AL307">
        <f t="shared" si="28"/>
        <v>55.016666666666659</v>
      </c>
      <c r="AM307">
        <f t="shared" si="29"/>
        <v>47.6</v>
      </c>
      <c r="AN307" s="4">
        <f t="shared" si="30"/>
        <v>65.72</v>
      </c>
      <c r="AO307">
        <f t="shared" si="31"/>
        <v>19.360000000000003</v>
      </c>
      <c r="AP307">
        <f t="shared" si="32"/>
        <v>2.12</v>
      </c>
      <c r="AQ307" s="168">
        <f t="shared" si="33"/>
        <v>25.4</v>
      </c>
      <c r="AR307" s="67">
        <f xml:space="preserve"> Πίνακας1[[#This Row],[Average Accuracy (Real Data)]] - Πίνακας1[[#This Row],[Average Accuracy (Synthetic Data)]]</f>
        <v>35.656666666666652</v>
      </c>
      <c r="AS307" s="68" t="str">
        <f t="shared" si="34"/>
        <v>SVC (Synth)</v>
      </c>
    </row>
    <row r="308" spans="1:45" x14ac:dyDescent="0.25">
      <c r="A308" s="1">
        <v>735</v>
      </c>
      <c r="B308" s="1">
        <v>3</v>
      </c>
      <c r="C308" s="1">
        <v>1</v>
      </c>
      <c r="D308" s="1">
        <v>0</v>
      </c>
      <c r="E308" s="1">
        <v>2</v>
      </c>
      <c r="F308" s="1">
        <v>1</v>
      </c>
      <c r="G308" s="1" t="b">
        <v>1</v>
      </c>
      <c r="H308" s="1">
        <v>0.01</v>
      </c>
      <c r="I308" s="1" t="b">
        <v>1</v>
      </c>
      <c r="J308" s="1">
        <v>5.0000000000000001E-3</v>
      </c>
      <c r="K308" s="1" t="b">
        <v>1</v>
      </c>
      <c r="L308" s="10">
        <v>5.0000000000000001E-3</v>
      </c>
      <c r="M308" s="71">
        <f>Πίνακας1[[#This Row],[ε2]] + Πίνακας1[[#This Row],[ε1]]</f>
        <v>0.01</v>
      </c>
      <c r="N308" s="1">
        <v>85.58</v>
      </c>
      <c r="O308" s="1">
        <v>79.87</v>
      </c>
      <c r="P308" s="1">
        <v>82.36</v>
      </c>
      <c r="Q308" s="1">
        <v>70.36</v>
      </c>
      <c r="R308" s="1">
        <v>76.38</v>
      </c>
      <c r="S308" s="1">
        <v>82.86</v>
      </c>
      <c r="T308" s="1">
        <v>71.27</v>
      </c>
      <c r="U308" s="1">
        <v>85.2</v>
      </c>
      <c r="V308" s="1">
        <v>85.57</v>
      </c>
      <c r="W308" s="1">
        <v>79.540000000000006</v>
      </c>
      <c r="X308" s="1">
        <v>82.76</v>
      </c>
      <c r="Y308" s="3">
        <v>81.41</v>
      </c>
      <c r="Z308" s="1">
        <v>76.38</v>
      </c>
      <c r="AA308" s="1">
        <v>61.96</v>
      </c>
      <c r="AB308" s="1">
        <v>67.12</v>
      </c>
      <c r="AC308" s="1">
        <v>73.23</v>
      </c>
      <c r="AD308" s="1">
        <v>76.38</v>
      </c>
      <c r="AE308" s="1">
        <v>68.88</v>
      </c>
      <c r="AF308" s="1">
        <v>76.39</v>
      </c>
      <c r="AG308" s="1">
        <v>76.38</v>
      </c>
      <c r="AH308" s="1">
        <v>76.37</v>
      </c>
      <c r="AI308" s="1">
        <v>76.900000000000006</v>
      </c>
      <c r="AJ308" s="1">
        <v>76.38</v>
      </c>
      <c r="AK308" s="3">
        <v>76.81</v>
      </c>
      <c r="AL308">
        <f t="shared" si="28"/>
        <v>80.263333333333335</v>
      </c>
      <c r="AM308">
        <f t="shared" si="29"/>
        <v>70.36</v>
      </c>
      <c r="AN308" s="4">
        <f t="shared" si="30"/>
        <v>85.58</v>
      </c>
      <c r="AO308">
        <f t="shared" si="31"/>
        <v>73.598333333333343</v>
      </c>
      <c r="AP308">
        <f t="shared" si="32"/>
        <v>61.96</v>
      </c>
      <c r="AQ308" s="168">
        <f t="shared" si="33"/>
        <v>76.900000000000006</v>
      </c>
      <c r="AR308" s="67">
        <f xml:space="preserve"> Πίνακας1[[#This Row],[Average Accuracy (Real Data)]] - Πίνακας1[[#This Row],[Average Accuracy (Synthetic Data)]]</f>
        <v>6.664999999999992</v>
      </c>
      <c r="AS308" s="68" t="str">
        <f t="shared" si="34"/>
        <v>GaussianNB (Synth)</v>
      </c>
    </row>
    <row r="309" spans="1:45" x14ac:dyDescent="0.25">
      <c r="A309" s="1">
        <v>757</v>
      </c>
      <c r="B309" s="1">
        <v>3</v>
      </c>
      <c r="C309" s="1">
        <v>1</v>
      </c>
      <c r="D309" s="1">
        <v>0</v>
      </c>
      <c r="E309" s="1">
        <v>2</v>
      </c>
      <c r="F309" s="1">
        <v>2</v>
      </c>
      <c r="G309" s="1" t="b">
        <v>1</v>
      </c>
      <c r="H309" s="1">
        <v>0.01</v>
      </c>
      <c r="I309" s="1" t="b">
        <v>1</v>
      </c>
      <c r="J309" s="1">
        <v>5.0000000000000001E-3</v>
      </c>
      <c r="K309" s="1" t="b">
        <v>1</v>
      </c>
      <c r="L309" s="10">
        <v>5.0000000000000001E-3</v>
      </c>
      <c r="M309" s="71">
        <f>Πίνακας1[[#This Row],[ε2]] + Πίνακας1[[#This Row],[ε1]]</f>
        <v>0.01</v>
      </c>
      <c r="N309" s="1">
        <v>85.58</v>
      </c>
      <c r="O309" s="1">
        <v>79.87</v>
      </c>
      <c r="P309" s="1">
        <v>82.36</v>
      </c>
      <c r="Q309" s="1">
        <v>70.36</v>
      </c>
      <c r="R309" s="1">
        <v>76.38</v>
      </c>
      <c r="S309" s="1">
        <v>82.86</v>
      </c>
      <c r="T309" s="1">
        <v>71.27</v>
      </c>
      <c r="U309" s="1">
        <v>85.2</v>
      </c>
      <c r="V309" s="1">
        <v>85.57</v>
      </c>
      <c r="W309" s="1">
        <v>79.540000000000006</v>
      </c>
      <c r="X309" s="1">
        <v>82.76</v>
      </c>
      <c r="Y309" s="3">
        <v>81.41</v>
      </c>
      <c r="Z309" s="1">
        <v>73.760000000000005</v>
      </c>
      <c r="AA309" s="1">
        <v>52.1</v>
      </c>
      <c r="AB309" s="1">
        <v>60.59</v>
      </c>
      <c r="AC309" s="1">
        <v>44.4</v>
      </c>
      <c r="AD309" s="1">
        <v>76.38</v>
      </c>
      <c r="AE309" s="1">
        <v>63.93</v>
      </c>
      <c r="AF309" s="1">
        <v>74.849999999999994</v>
      </c>
      <c r="AG309" s="1">
        <v>71.45</v>
      </c>
      <c r="AH309" s="1">
        <v>73.180000000000007</v>
      </c>
      <c r="AI309" s="1">
        <v>76.38</v>
      </c>
      <c r="AJ309" s="1">
        <v>76.33</v>
      </c>
      <c r="AK309" s="3">
        <v>74.83</v>
      </c>
      <c r="AL309">
        <f t="shared" si="28"/>
        <v>80.263333333333335</v>
      </c>
      <c r="AM309">
        <f t="shared" si="29"/>
        <v>70.36</v>
      </c>
      <c r="AN309" s="4">
        <f t="shared" si="30"/>
        <v>85.58</v>
      </c>
      <c r="AO309">
        <f t="shared" si="31"/>
        <v>68.181666666666686</v>
      </c>
      <c r="AP309">
        <f t="shared" si="32"/>
        <v>44.4</v>
      </c>
      <c r="AQ309" s="168">
        <f t="shared" si="33"/>
        <v>76.38</v>
      </c>
      <c r="AR309" s="67">
        <f xml:space="preserve"> Πίνακας1[[#This Row],[Average Accuracy (Real Data)]] - Πίνακας1[[#This Row],[Average Accuracy (Synthetic Data)]]</f>
        <v>12.081666666666649</v>
      </c>
      <c r="AS309" s="68" t="str">
        <f t="shared" si="34"/>
        <v>SVC (Synth)</v>
      </c>
    </row>
    <row r="310" spans="1:45" x14ac:dyDescent="0.25">
      <c r="A310" s="1">
        <v>649</v>
      </c>
      <c r="B310" s="1">
        <v>1</v>
      </c>
      <c r="C310" s="1">
        <v>1</v>
      </c>
      <c r="D310" s="1">
        <v>0</v>
      </c>
      <c r="E310" s="1">
        <v>2</v>
      </c>
      <c r="F310" s="1">
        <v>1</v>
      </c>
      <c r="G310" s="1" t="b">
        <v>1</v>
      </c>
      <c r="H310" s="1">
        <v>0.02</v>
      </c>
      <c r="I310" s="1" t="b">
        <v>1</v>
      </c>
      <c r="J310" s="1">
        <v>0.01</v>
      </c>
      <c r="K310" s="1" t="b">
        <v>1</v>
      </c>
      <c r="L310" s="10">
        <v>0.01</v>
      </c>
      <c r="M310" s="71">
        <f>Πίνακας1[[#This Row],[ε2]] + Πίνακας1[[#This Row],[ε1]]</f>
        <v>0.02</v>
      </c>
      <c r="N310" s="1">
        <v>51.72</v>
      </c>
      <c r="O310" s="1">
        <v>48.28</v>
      </c>
      <c r="P310" s="1">
        <v>44.83</v>
      </c>
      <c r="Q310" s="1">
        <v>34.479999999999997</v>
      </c>
      <c r="R310" s="1">
        <v>48.28</v>
      </c>
      <c r="S310" s="1">
        <v>58.62</v>
      </c>
      <c r="T310" s="1">
        <v>41.38</v>
      </c>
      <c r="U310" s="1">
        <v>55.17</v>
      </c>
      <c r="V310" s="1">
        <v>44.83</v>
      </c>
      <c r="W310" s="1">
        <v>51.72</v>
      </c>
      <c r="X310" s="1">
        <v>51.72</v>
      </c>
      <c r="Y310" s="3">
        <v>55.17</v>
      </c>
      <c r="Z310" s="1">
        <v>44.83</v>
      </c>
      <c r="AA310" s="1">
        <v>17.239999999999998</v>
      </c>
      <c r="AB310" s="1">
        <v>37.93</v>
      </c>
      <c r="AC310" s="1">
        <v>55.17</v>
      </c>
      <c r="AD310" s="1">
        <v>48.28</v>
      </c>
      <c r="AE310" s="1">
        <v>48.28</v>
      </c>
      <c r="AF310" s="1">
        <v>48.28</v>
      </c>
      <c r="AG310" s="1">
        <v>51.72</v>
      </c>
      <c r="AH310" s="1">
        <v>41.38</v>
      </c>
      <c r="AI310" s="1">
        <v>58.62</v>
      </c>
      <c r="AJ310" s="1">
        <v>51.72</v>
      </c>
      <c r="AK310" s="3">
        <v>31.03</v>
      </c>
      <c r="AL310">
        <f t="shared" si="28"/>
        <v>48.849999999999994</v>
      </c>
      <c r="AM310">
        <f t="shared" si="29"/>
        <v>34.479999999999997</v>
      </c>
      <c r="AN310" s="4">
        <f t="shared" si="30"/>
        <v>58.62</v>
      </c>
      <c r="AO310">
        <f t="shared" si="31"/>
        <v>44.54</v>
      </c>
      <c r="AP310">
        <f t="shared" si="32"/>
        <v>17.239999999999998</v>
      </c>
      <c r="AQ310" s="168">
        <f t="shared" si="33"/>
        <v>58.62</v>
      </c>
      <c r="AR310" s="67">
        <f xml:space="preserve"> Πίνακας1[[#This Row],[Average Accuracy (Real Data)]] - Πίνακας1[[#This Row],[Average Accuracy (Synthetic Data)]]</f>
        <v>4.3099999999999952</v>
      </c>
      <c r="AS310" s="68" t="str">
        <f t="shared" si="34"/>
        <v>GaussianNB (Synth)</v>
      </c>
    </row>
    <row r="311" spans="1:45" x14ac:dyDescent="0.25">
      <c r="A311" s="1">
        <v>691</v>
      </c>
      <c r="B311" s="1">
        <v>2</v>
      </c>
      <c r="C311" s="1">
        <v>1</v>
      </c>
      <c r="D311" s="1">
        <v>0</v>
      </c>
      <c r="E311" s="1">
        <v>2</v>
      </c>
      <c r="F311" s="1">
        <v>1</v>
      </c>
      <c r="G311" s="1" t="b">
        <v>1</v>
      </c>
      <c r="H311" s="1">
        <v>0.02</v>
      </c>
      <c r="I311" s="1" t="b">
        <v>1</v>
      </c>
      <c r="J311" s="1">
        <v>0.01</v>
      </c>
      <c r="K311" s="1" t="b">
        <v>1</v>
      </c>
      <c r="L311" s="10">
        <v>0.01</v>
      </c>
      <c r="M311" s="71">
        <f>Πίνακας1[[#This Row],[ε2]] + Πίνακας1[[#This Row],[ε1]]</f>
        <v>0.02</v>
      </c>
      <c r="N311" s="1">
        <v>60.16</v>
      </c>
      <c r="O311" s="1">
        <v>47.6</v>
      </c>
      <c r="P311" s="1">
        <v>54.08</v>
      </c>
      <c r="Q311" s="1">
        <v>50.12</v>
      </c>
      <c r="R311" s="1">
        <v>59.36</v>
      </c>
      <c r="S311" s="1">
        <v>56.56</v>
      </c>
      <c r="T311" s="1">
        <v>65.72</v>
      </c>
      <c r="U311" s="1">
        <v>49.32</v>
      </c>
      <c r="V311" s="1">
        <v>61.88</v>
      </c>
      <c r="W311" s="1">
        <v>50.12</v>
      </c>
      <c r="X311" s="1">
        <v>50.12</v>
      </c>
      <c r="Y311" s="3">
        <v>55.16</v>
      </c>
      <c r="Z311" s="1">
        <v>42.92</v>
      </c>
      <c r="AA311" s="1">
        <v>26.68</v>
      </c>
      <c r="AB311" s="1">
        <v>40.44</v>
      </c>
      <c r="AC311" s="1">
        <v>42.16</v>
      </c>
      <c r="AD311" s="1">
        <v>46.36</v>
      </c>
      <c r="AE311" s="1">
        <v>41.64</v>
      </c>
      <c r="AF311" s="1">
        <v>43.52</v>
      </c>
      <c r="AG311" s="1">
        <v>42.2</v>
      </c>
      <c r="AH311" s="1">
        <v>38.799999999999997</v>
      </c>
      <c r="AI311" s="1">
        <v>47.8</v>
      </c>
      <c r="AJ311" s="1">
        <v>47.44</v>
      </c>
      <c r="AK311" s="3">
        <v>46.92</v>
      </c>
      <c r="AL311">
        <f t="shared" si="28"/>
        <v>55.016666666666659</v>
      </c>
      <c r="AM311">
        <f t="shared" si="29"/>
        <v>47.6</v>
      </c>
      <c r="AN311" s="4">
        <f t="shared" si="30"/>
        <v>65.72</v>
      </c>
      <c r="AO311">
        <f t="shared" si="31"/>
        <v>42.24</v>
      </c>
      <c r="AP311">
        <f t="shared" si="32"/>
        <v>26.68</v>
      </c>
      <c r="AQ311" s="168">
        <f t="shared" si="33"/>
        <v>47.8</v>
      </c>
      <c r="AR311" s="67">
        <f xml:space="preserve"> Πίνακας1[[#This Row],[Average Accuracy (Real Data)]] - Πίνακας1[[#This Row],[Average Accuracy (Synthetic Data)]]</f>
        <v>12.776666666666657</v>
      </c>
      <c r="AS311" s="68" t="str">
        <f t="shared" si="34"/>
        <v>GaussianNB (Synth)</v>
      </c>
    </row>
    <row r="312" spans="1:45" x14ac:dyDescent="0.25">
      <c r="A312" s="1">
        <v>736</v>
      </c>
      <c r="B312" s="1">
        <v>3</v>
      </c>
      <c r="C312" s="1">
        <v>1</v>
      </c>
      <c r="D312" s="1">
        <v>0</v>
      </c>
      <c r="E312" s="1">
        <v>2</v>
      </c>
      <c r="F312" s="1">
        <v>1</v>
      </c>
      <c r="G312" s="1" t="b">
        <v>1</v>
      </c>
      <c r="H312" s="1">
        <v>0.02</v>
      </c>
      <c r="I312" s="1" t="b">
        <v>1</v>
      </c>
      <c r="J312" s="1">
        <v>0.01</v>
      </c>
      <c r="K312" s="1" t="b">
        <v>1</v>
      </c>
      <c r="L312" s="10">
        <v>0.01</v>
      </c>
      <c r="M312" s="71">
        <f>Πίνακας1[[#This Row],[ε2]] + Πίνακας1[[#This Row],[ε1]]</f>
        <v>0.02</v>
      </c>
      <c r="N312" s="1">
        <v>85.58</v>
      </c>
      <c r="O312" s="1">
        <v>79.87</v>
      </c>
      <c r="P312" s="1">
        <v>82.36</v>
      </c>
      <c r="Q312" s="1">
        <v>70.36</v>
      </c>
      <c r="R312" s="1">
        <v>76.38</v>
      </c>
      <c r="S312" s="1">
        <v>82.86</v>
      </c>
      <c r="T312" s="1">
        <v>71.27</v>
      </c>
      <c r="U312" s="1">
        <v>85.2</v>
      </c>
      <c r="V312" s="1">
        <v>85.57</v>
      </c>
      <c r="W312" s="1">
        <v>79.540000000000006</v>
      </c>
      <c r="X312" s="1">
        <v>82.76</v>
      </c>
      <c r="Y312" s="3">
        <v>81.41</v>
      </c>
      <c r="Z312" s="1">
        <v>80.2</v>
      </c>
      <c r="AA312" s="1">
        <v>67.040000000000006</v>
      </c>
      <c r="AB312" s="1">
        <v>76.56</v>
      </c>
      <c r="AC312" s="1">
        <v>28.24</v>
      </c>
      <c r="AD312" s="1">
        <v>76.38</v>
      </c>
      <c r="AE312" s="1">
        <v>76.27</v>
      </c>
      <c r="AF312" s="1">
        <v>77.45</v>
      </c>
      <c r="AG312" s="1">
        <v>80.11</v>
      </c>
      <c r="AH312" s="1">
        <v>80.2</v>
      </c>
      <c r="AI312" s="1">
        <v>76.819999999999993</v>
      </c>
      <c r="AJ312" s="1">
        <v>76.91</v>
      </c>
      <c r="AK312" s="3">
        <v>76.87</v>
      </c>
      <c r="AL312">
        <f t="shared" si="28"/>
        <v>80.263333333333335</v>
      </c>
      <c r="AM312">
        <f t="shared" si="29"/>
        <v>70.36</v>
      </c>
      <c r="AN312" s="4">
        <f t="shared" si="30"/>
        <v>85.58</v>
      </c>
      <c r="AO312">
        <f t="shared" si="31"/>
        <v>72.754166666666663</v>
      </c>
      <c r="AP312">
        <f t="shared" si="32"/>
        <v>28.24</v>
      </c>
      <c r="AQ312" s="168">
        <f t="shared" si="33"/>
        <v>80.2</v>
      </c>
      <c r="AR312" s="67">
        <f xml:space="preserve"> Πίνακας1[[#This Row],[Average Accuracy (Real Data)]] - Πίνακας1[[#This Row],[Average Accuracy (Synthetic Data)]]</f>
        <v>7.5091666666666725</v>
      </c>
      <c r="AS312" s="68" t="str">
        <f t="shared" si="34"/>
        <v>XGBClassifier (Synth)</v>
      </c>
    </row>
    <row r="313" spans="1:45" x14ac:dyDescent="0.25">
      <c r="A313" s="1">
        <v>650</v>
      </c>
      <c r="B313" s="1">
        <v>1</v>
      </c>
      <c r="C313" s="1">
        <v>1</v>
      </c>
      <c r="D313" s="1">
        <v>0</v>
      </c>
      <c r="E313" s="1">
        <v>2</v>
      </c>
      <c r="F313" s="1">
        <v>1</v>
      </c>
      <c r="G313" s="1" t="b">
        <v>1</v>
      </c>
      <c r="H313" s="1">
        <v>0.05</v>
      </c>
      <c r="I313" s="10" t="b">
        <v>1</v>
      </c>
      <c r="J313" s="1">
        <v>2.5000000000000001E-2</v>
      </c>
      <c r="K313" s="1" t="b">
        <v>1</v>
      </c>
      <c r="L313" s="10">
        <v>2.5000000000000001E-2</v>
      </c>
      <c r="M313" s="71">
        <f>Πίνακας1[[#This Row],[ε2]] + Πίνακας1[[#This Row],[ε1]]</f>
        <v>0.05</v>
      </c>
      <c r="N313" s="1">
        <v>51.72</v>
      </c>
      <c r="O313" s="1">
        <v>48.28</v>
      </c>
      <c r="P313" s="1">
        <v>44.83</v>
      </c>
      <c r="Q313" s="1">
        <v>34.479999999999997</v>
      </c>
      <c r="R313" s="1">
        <v>48.28</v>
      </c>
      <c r="S313" s="1">
        <v>58.62</v>
      </c>
      <c r="T313" s="1">
        <v>41.38</v>
      </c>
      <c r="U313" s="1">
        <v>55.17</v>
      </c>
      <c r="V313" s="1">
        <v>44.83</v>
      </c>
      <c r="W313" s="1">
        <v>51.72</v>
      </c>
      <c r="X313" s="1">
        <v>51.72</v>
      </c>
      <c r="Y313" s="3">
        <v>55.17</v>
      </c>
      <c r="Z313" s="1">
        <v>31.03</v>
      </c>
      <c r="AA313" s="1">
        <v>17.239999999999998</v>
      </c>
      <c r="AB313" s="1">
        <v>17.239999999999998</v>
      </c>
      <c r="AC313" s="1">
        <v>20.69</v>
      </c>
      <c r="AD313" s="1">
        <v>44.83</v>
      </c>
      <c r="AE313" s="1">
        <v>20.69</v>
      </c>
      <c r="AF313" s="1">
        <v>24.14</v>
      </c>
      <c r="AG313" s="1">
        <v>17.239999999999998</v>
      </c>
      <c r="AH313" s="1">
        <v>24.14</v>
      </c>
      <c r="AI313" s="1">
        <v>20.69</v>
      </c>
      <c r="AJ313" s="1">
        <v>34.479999999999997</v>
      </c>
      <c r="AK313" s="3">
        <v>27.59</v>
      </c>
      <c r="AL313">
        <f t="shared" si="28"/>
        <v>48.849999999999994</v>
      </c>
      <c r="AM313">
        <f t="shared" si="29"/>
        <v>34.479999999999997</v>
      </c>
      <c r="AN313" s="4">
        <f t="shared" si="30"/>
        <v>58.62</v>
      </c>
      <c r="AO313">
        <f t="shared" si="31"/>
        <v>24.999999999999996</v>
      </c>
      <c r="AP313">
        <f t="shared" si="32"/>
        <v>17.239999999999998</v>
      </c>
      <c r="AQ313" s="168">
        <f t="shared" si="33"/>
        <v>44.83</v>
      </c>
      <c r="AR313" s="67">
        <f xml:space="preserve"> Πίνακας1[[#This Row],[Average Accuracy (Real Data)]] - Πίνακας1[[#This Row],[Average Accuracy (Synthetic Data)]]</f>
        <v>23.849999999999998</v>
      </c>
      <c r="AS313" s="68" t="str">
        <f t="shared" si="34"/>
        <v>SVC (Synth)</v>
      </c>
    </row>
    <row r="314" spans="1:45" x14ac:dyDescent="0.25">
      <c r="A314" s="1">
        <v>670</v>
      </c>
      <c r="B314" s="1">
        <v>1</v>
      </c>
      <c r="C314" s="1">
        <v>1</v>
      </c>
      <c r="D314" s="1">
        <v>0</v>
      </c>
      <c r="E314" s="1">
        <v>2</v>
      </c>
      <c r="F314" s="1">
        <v>2</v>
      </c>
      <c r="G314" s="1" t="b">
        <v>1</v>
      </c>
      <c r="H314" s="1">
        <v>0.02</v>
      </c>
      <c r="I314" s="1" t="b">
        <v>1</v>
      </c>
      <c r="J314" s="1">
        <v>0.01</v>
      </c>
      <c r="K314" s="1" t="b">
        <v>1</v>
      </c>
      <c r="L314" s="10">
        <v>0.01</v>
      </c>
      <c r="M314" s="71">
        <f>Πίνακας1[[#This Row],[ε2]] + Πίνακας1[[#This Row],[ε1]]</f>
        <v>0.02</v>
      </c>
      <c r="N314" s="1">
        <v>51.72</v>
      </c>
      <c r="O314" s="1">
        <v>48.28</v>
      </c>
      <c r="P314" s="1">
        <v>44.83</v>
      </c>
      <c r="Q314" s="1">
        <v>34.479999999999997</v>
      </c>
      <c r="R314" s="1">
        <v>48.28</v>
      </c>
      <c r="S314" s="1">
        <v>58.62</v>
      </c>
      <c r="T314" s="1">
        <v>41.38</v>
      </c>
      <c r="U314" s="1">
        <v>55.17</v>
      </c>
      <c r="V314" s="1">
        <v>44.83</v>
      </c>
      <c r="W314" s="1">
        <v>51.72</v>
      </c>
      <c r="X314" s="1">
        <v>51.72</v>
      </c>
      <c r="Y314" s="3">
        <v>55.17</v>
      </c>
      <c r="Z314" s="1">
        <v>13.79</v>
      </c>
      <c r="AA314" s="1">
        <v>17.239999999999998</v>
      </c>
      <c r="AB314" s="1">
        <v>13.79</v>
      </c>
      <c r="AC314" s="1">
        <v>13.79</v>
      </c>
      <c r="AD314" s="1">
        <v>13.79</v>
      </c>
      <c r="AE314" s="1">
        <v>17.239999999999998</v>
      </c>
      <c r="AF314" s="1">
        <v>0</v>
      </c>
      <c r="AG314" s="1">
        <v>20.69</v>
      </c>
      <c r="AH314" s="1">
        <v>13.79</v>
      </c>
      <c r="AI314" s="1">
        <v>20.69</v>
      </c>
      <c r="AJ314" s="1">
        <v>6.9</v>
      </c>
      <c r="AK314" s="3">
        <v>27.59</v>
      </c>
      <c r="AL314">
        <f t="shared" si="28"/>
        <v>48.849999999999994</v>
      </c>
      <c r="AM314">
        <f t="shared" si="29"/>
        <v>34.479999999999997</v>
      </c>
      <c r="AN314" s="4">
        <f t="shared" si="30"/>
        <v>58.62</v>
      </c>
      <c r="AO314">
        <f t="shared" si="31"/>
        <v>14.941666666666665</v>
      </c>
      <c r="AP314">
        <f t="shared" si="32"/>
        <v>0</v>
      </c>
      <c r="AQ314" s="168">
        <f t="shared" si="33"/>
        <v>27.59</v>
      </c>
      <c r="AR314" s="67">
        <f xml:space="preserve"> Πίνακας1[[#This Row],[Average Accuracy (Real Data)]] - Πίνακας1[[#This Row],[Average Accuracy (Synthetic Data)]]</f>
        <v>33.908333333333331</v>
      </c>
      <c r="AS314" s="68" t="str">
        <f t="shared" si="34"/>
        <v>QuadraticDiscriminantAnalysis (Synth)</v>
      </c>
    </row>
    <row r="315" spans="1:45" x14ac:dyDescent="0.25">
      <c r="A315" s="1">
        <v>695</v>
      </c>
      <c r="B315" s="1">
        <v>2</v>
      </c>
      <c r="C315" s="1">
        <v>1</v>
      </c>
      <c r="D315" s="1">
        <v>0</v>
      </c>
      <c r="E315" s="1">
        <v>2</v>
      </c>
      <c r="F315" s="1">
        <v>1</v>
      </c>
      <c r="G315" s="1" t="b">
        <v>1</v>
      </c>
      <c r="H315" s="1">
        <v>0.05</v>
      </c>
      <c r="I315" s="1" t="b">
        <v>1</v>
      </c>
      <c r="J315" s="1">
        <v>2.5000000000000001E-2</v>
      </c>
      <c r="K315" s="1" t="b">
        <v>1</v>
      </c>
      <c r="L315" s="10">
        <v>2.5000000000000001E-2</v>
      </c>
      <c r="M315" s="71">
        <f>Πίνακας1[[#This Row],[ε2]] + Πίνακας1[[#This Row],[ε1]]</f>
        <v>0.05</v>
      </c>
      <c r="N315" s="1">
        <v>60.16</v>
      </c>
      <c r="O315" s="1">
        <v>47.6</v>
      </c>
      <c r="P315" s="1">
        <v>54.08</v>
      </c>
      <c r="Q315" s="1">
        <v>50.12</v>
      </c>
      <c r="R315" s="1">
        <v>59.36</v>
      </c>
      <c r="S315" s="1">
        <v>56.56</v>
      </c>
      <c r="T315" s="1">
        <v>65.72</v>
      </c>
      <c r="U315" s="1">
        <v>49.32</v>
      </c>
      <c r="V315" s="1">
        <v>61.88</v>
      </c>
      <c r="W315" s="1">
        <v>50.12</v>
      </c>
      <c r="X315" s="1">
        <v>50.12</v>
      </c>
      <c r="Y315" s="3">
        <v>55.16</v>
      </c>
      <c r="Z315" s="1">
        <v>49.04</v>
      </c>
      <c r="AA315" s="1">
        <v>32.08</v>
      </c>
      <c r="AB315" s="1">
        <v>43.96</v>
      </c>
      <c r="AC315" s="1">
        <v>44.08</v>
      </c>
      <c r="AD315" s="1">
        <v>48.64</v>
      </c>
      <c r="AE315" s="1">
        <v>45.48</v>
      </c>
      <c r="AF315" s="1">
        <v>46.44</v>
      </c>
      <c r="AG315" s="1">
        <v>44.92</v>
      </c>
      <c r="AH315" s="1">
        <v>47.92</v>
      </c>
      <c r="AI315" s="1">
        <v>49.52</v>
      </c>
      <c r="AJ315" s="1">
        <v>49.52</v>
      </c>
      <c r="AK315" s="3">
        <v>49.52</v>
      </c>
      <c r="AL315">
        <f t="shared" si="28"/>
        <v>55.016666666666659</v>
      </c>
      <c r="AM315">
        <f t="shared" si="29"/>
        <v>47.6</v>
      </c>
      <c r="AN315" s="4">
        <f t="shared" si="30"/>
        <v>65.72</v>
      </c>
      <c r="AO315">
        <f t="shared" si="31"/>
        <v>45.926666666666669</v>
      </c>
      <c r="AP315">
        <f t="shared" si="32"/>
        <v>32.08</v>
      </c>
      <c r="AQ315" s="168">
        <f t="shared" si="33"/>
        <v>49.52</v>
      </c>
      <c r="AR315" s="67">
        <f xml:space="preserve"> Πίνακας1[[#This Row],[Average Accuracy (Real Data)]] - Πίνακας1[[#This Row],[Average Accuracy (Synthetic Data)]]</f>
        <v>9.0899999999999892</v>
      </c>
      <c r="AS315" s="68" t="str">
        <f t="shared" si="34"/>
        <v>GaussianNB (Synth)</v>
      </c>
    </row>
    <row r="316" spans="1:45" x14ac:dyDescent="0.25">
      <c r="A316" s="1">
        <v>671</v>
      </c>
      <c r="B316" s="1">
        <v>1</v>
      </c>
      <c r="C316" s="1">
        <v>1</v>
      </c>
      <c r="D316" s="1">
        <v>0</v>
      </c>
      <c r="E316" s="1">
        <v>2</v>
      </c>
      <c r="F316" s="1">
        <v>2</v>
      </c>
      <c r="G316" s="1" t="b">
        <v>1</v>
      </c>
      <c r="H316" s="1">
        <v>0.05</v>
      </c>
      <c r="I316" s="1" t="b">
        <v>1</v>
      </c>
      <c r="J316" s="1">
        <v>2.5000000000000001E-2</v>
      </c>
      <c r="K316" s="1" t="b">
        <v>1</v>
      </c>
      <c r="L316" s="10">
        <v>2.5000000000000001E-2</v>
      </c>
      <c r="M316" s="71">
        <f>Πίνακας1[[#This Row],[ε2]] + Πίνακας1[[#This Row],[ε1]]</f>
        <v>0.05</v>
      </c>
      <c r="N316" s="1">
        <v>51.72</v>
      </c>
      <c r="O316" s="1">
        <v>48.28</v>
      </c>
      <c r="P316" s="1">
        <v>44.83</v>
      </c>
      <c r="Q316" s="1">
        <v>34.479999999999997</v>
      </c>
      <c r="R316" s="1">
        <v>48.28</v>
      </c>
      <c r="S316" s="1">
        <v>58.62</v>
      </c>
      <c r="T316" s="1">
        <v>41.38</v>
      </c>
      <c r="U316" s="1">
        <v>55.17</v>
      </c>
      <c r="V316" s="1">
        <v>44.83</v>
      </c>
      <c r="W316" s="1">
        <v>51.72</v>
      </c>
      <c r="X316" s="1">
        <v>51.72</v>
      </c>
      <c r="Y316" s="3">
        <v>55.17</v>
      </c>
      <c r="Z316" s="1">
        <v>10.34</v>
      </c>
      <c r="AA316" s="1">
        <v>27.59</v>
      </c>
      <c r="AB316" s="1">
        <v>13.79</v>
      </c>
      <c r="AC316" s="1">
        <v>6.9</v>
      </c>
      <c r="AD316" s="1">
        <v>17.239999999999998</v>
      </c>
      <c r="AE316" s="1">
        <v>20.69</v>
      </c>
      <c r="AF316" s="1">
        <v>13.79</v>
      </c>
      <c r="AG316" s="1">
        <v>13.79</v>
      </c>
      <c r="AH316" s="1">
        <v>10.34</v>
      </c>
      <c r="AI316" s="1">
        <v>0</v>
      </c>
      <c r="AJ316" s="1">
        <v>10.34</v>
      </c>
      <c r="AK316" s="3">
        <v>17.239999999999998</v>
      </c>
      <c r="AL316">
        <f t="shared" si="28"/>
        <v>48.849999999999994</v>
      </c>
      <c r="AM316">
        <f t="shared" si="29"/>
        <v>34.479999999999997</v>
      </c>
      <c r="AN316" s="4">
        <f t="shared" si="30"/>
        <v>58.62</v>
      </c>
      <c r="AO316">
        <f t="shared" si="31"/>
        <v>13.504166666666668</v>
      </c>
      <c r="AP316">
        <f t="shared" si="32"/>
        <v>0</v>
      </c>
      <c r="AQ316" s="168">
        <f t="shared" si="33"/>
        <v>27.59</v>
      </c>
      <c r="AR316" s="67">
        <f xml:space="preserve"> Πίνακας1[[#This Row],[Average Accuracy (Real Data)]] - Πίνακας1[[#This Row],[Average Accuracy (Synthetic Data)]]</f>
        <v>35.345833333333324</v>
      </c>
      <c r="AS316" s="68" t="str">
        <f t="shared" si="34"/>
        <v>DecisionTreeClassifier (Synth)</v>
      </c>
    </row>
    <row r="317" spans="1:45" x14ac:dyDescent="0.25">
      <c r="A317" s="1">
        <v>672</v>
      </c>
      <c r="B317" s="1">
        <v>1</v>
      </c>
      <c r="C317" s="1">
        <v>1</v>
      </c>
      <c r="D317" s="1">
        <v>0</v>
      </c>
      <c r="E317" s="1">
        <v>2</v>
      </c>
      <c r="F317" s="1">
        <v>2</v>
      </c>
      <c r="G317" s="1" t="b">
        <v>1</v>
      </c>
      <c r="H317" s="1">
        <v>0.1</v>
      </c>
      <c r="I317" s="1" t="b">
        <v>1</v>
      </c>
      <c r="J317" s="1">
        <v>0.05</v>
      </c>
      <c r="K317" s="1" t="b">
        <v>1</v>
      </c>
      <c r="L317" s="10">
        <v>0.05</v>
      </c>
      <c r="M317" s="71">
        <f>Πίνακας1[[#This Row],[ε2]] + Πίνακας1[[#This Row],[ε1]]</f>
        <v>0.1</v>
      </c>
      <c r="N317" s="1">
        <v>51.72</v>
      </c>
      <c r="O317" s="1">
        <v>48.28</v>
      </c>
      <c r="P317" s="1">
        <v>44.83</v>
      </c>
      <c r="Q317" s="1">
        <v>34.479999999999997</v>
      </c>
      <c r="R317" s="1">
        <v>48.28</v>
      </c>
      <c r="S317" s="1">
        <v>58.62</v>
      </c>
      <c r="T317" s="1">
        <v>41.38</v>
      </c>
      <c r="U317" s="1">
        <v>55.17</v>
      </c>
      <c r="V317" s="1">
        <v>44.83</v>
      </c>
      <c r="W317" s="1">
        <v>51.72</v>
      </c>
      <c r="X317" s="1">
        <v>51.72</v>
      </c>
      <c r="Y317" s="3">
        <v>55.17</v>
      </c>
      <c r="Z317" s="1">
        <v>10.34</v>
      </c>
      <c r="AA317" s="1">
        <v>10.34</v>
      </c>
      <c r="AB317" s="1">
        <v>13.79</v>
      </c>
      <c r="AC317" s="1">
        <v>3.45</v>
      </c>
      <c r="AD317" s="1">
        <v>6.9</v>
      </c>
      <c r="AE317" s="1">
        <v>10.34</v>
      </c>
      <c r="AF317" s="1">
        <v>6.9</v>
      </c>
      <c r="AG317" s="1">
        <v>13.79</v>
      </c>
      <c r="AH317" s="1">
        <v>10.34</v>
      </c>
      <c r="AI317" s="1">
        <v>31.03</v>
      </c>
      <c r="AJ317" s="1">
        <v>31.03</v>
      </c>
      <c r="AK317" s="3">
        <v>20.69</v>
      </c>
      <c r="AL317">
        <f t="shared" si="28"/>
        <v>48.849999999999994</v>
      </c>
      <c r="AM317">
        <f t="shared" si="29"/>
        <v>34.479999999999997</v>
      </c>
      <c r="AN317" s="4">
        <f t="shared" si="30"/>
        <v>58.62</v>
      </c>
      <c r="AO317">
        <f t="shared" si="31"/>
        <v>14.078333333333333</v>
      </c>
      <c r="AP317">
        <f t="shared" si="32"/>
        <v>3.45</v>
      </c>
      <c r="AQ317" s="168">
        <f t="shared" si="33"/>
        <v>31.03</v>
      </c>
      <c r="AR317" s="67">
        <f xml:space="preserve"> Πίνακας1[[#This Row],[Average Accuracy (Real Data)]] - Πίνακας1[[#This Row],[Average Accuracy (Synthetic Data)]]</f>
        <v>34.771666666666661</v>
      </c>
      <c r="AS317" s="68" t="str">
        <f t="shared" si="34"/>
        <v>GaussianNB (Synth)</v>
      </c>
    </row>
    <row r="318" spans="1:45" x14ac:dyDescent="0.25">
      <c r="A318" s="1">
        <v>673</v>
      </c>
      <c r="B318" s="1">
        <v>1</v>
      </c>
      <c r="C318" s="1">
        <v>1</v>
      </c>
      <c r="D318" s="1">
        <v>0</v>
      </c>
      <c r="E318" s="1">
        <v>2</v>
      </c>
      <c r="F318" s="1">
        <v>2</v>
      </c>
      <c r="G318" s="1" t="b">
        <v>1</v>
      </c>
      <c r="H318" s="1">
        <v>0.2</v>
      </c>
      <c r="I318" s="1" t="b">
        <v>1</v>
      </c>
      <c r="J318" s="1">
        <v>0.1</v>
      </c>
      <c r="K318" s="1" t="b">
        <v>1</v>
      </c>
      <c r="L318" s="10">
        <v>0.1</v>
      </c>
      <c r="M318" s="71">
        <f>Πίνακας1[[#This Row],[ε2]] + Πίνακας1[[#This Row],[ε1]]</f>
        <v>0.2</v>
      </c>
      <c r="N318" s="1">
        <v>51.72</v>
      </c>
      <c r="O318" s="1">
        <v>48.28</v>
      </c>
      <c r="P318" s="1">
        <v>44.83</v>
      </c>
      <c r="Q318" s="1">
        <v>34.479999999999997</v>
      </c>
      <c r="R318" s="1">
        <v>48.28</v>
      </c>
      <c r="S318" s="1">
        <v>58.62</v>
      </c>
      <c r="T318" s="1">
        <v>41.38</v>
      </c>
      <c r="U318" s="1">
        <v>55.17</v>
      </c>
      <c r="V318" s="1">
        <v>44.83</v>
      </c>
      <c r="W318" s="1">
        <v>51.72</v>
      </c>
      <c r="X318" s="1">
        <v>51.72</v>
      </c>
      <c r="Y318" s="3">
        <v>55.17</v>
      </c>
      <c r="Z318" s="1">
        <v>48.28</v>
      </c>
      <c r="AA318" s="1">
        <v>27.59</v>
      </c>
      <c r="AB318" s="1">
        <v>31.03</v>
      </c>
      <c r="AC318" s="1">
        <v>24.14</v>
      </c>
      <c r="AD318" s="1">
        <v>58.62</v>
      </c>
      <c r="AE318" s="1">
        <v>41.38</v>
      </c>
      <c r="AF318" s="1">
        <v>34.479999999999997</v>
      </c>
      <c r="AG318" s="1">
        <v>34.479999999999997</v>
      </c>
      <c r="AH318" s="1">
        <v>44.83</v>
      </c>
      <c r="AI318" s="1">
        <v>48.28</v>
      </c>
      <c r="AJ318" s="1">
        <v>34.479999999999997</v>
      </c>
      <c r="AK318" s="3">
        <v>17.239999999999998</v>
      </c>
      <c r="AL318">
        <f t="shared" si="28"/>
        <v>48.849999999999994</v>
      </c>
      <c r="AM318">
        <f t="shared" si="29"/>
        <v>34.479999999999997</v>
      </c>
      <c r="AN318" s="4">
        <f t="shared" si="30"/>
        <v>58.62</v>
      </c>
      <c r="AO318">
        <f t="shared" si="31"/>
        <v>37.069166666666668</v>
      </c>
      <c r="AP318">
        <f t="shared" si="32"/>
        <v>17.239999999999998</v>
      </c>
      <c r="AQ318" s="168">
        <f t="shared" si="33"/>
        <v>58.62</v>
      </c>
      <c r="AR318" s="67">
        <f xml:space="preserve"> Πίνακας1[[#This Row],[Average Accuracy (Real Data)]] - Πίνακας1[[#This Row],[Average Accuracy (Synthetic Data)]]</f>
        <v>11.780833333333327</v>
      </c>
      <c r="AS318" s="68" t="str">
        <f t="shared" si="34"/>
        <v>SVC (Synth)</v>
      </c>
    </row>
    <row r="319" spans="1:45" x14ac:dyDescent="0.25">
      <c r="A319" s="1">
        <v>733</v>
      </c>
      <c r="B319" s="1">
        <v>3</v>
      </c>
      <c r="C319" s="1">
        <v>1</v>
      </c>
      <c r="D319" s="1">
        <v>0</v>
      </c>
      <c r="E319" s="1">
        <v>2</v>
      </c>
      <c r="F319" s="1">
        <v>1</v>
      </c>
      <c r="G319" s="1" t="b">
        <v>1</v>
      </c>
      <c r="H319" s="1">
        <v>0.05</v>
      </c>
      <c r="I319" s="1" t="b">
        <v>1</v>
      </c>
      <c r="J319" s="1">
        <v>2.5000000000000001E-2</v>
      </c>
      <c r="K319" s="1" t="b">
        <v>1</v>
      </c>
      <c r="L319" s="10">
        <v>2.5000000000000001E-2</v>
      </c>
      <c r="M319" s="71">
        <f>Πίνακας1[[#This Row],[ε2]] + Πίνακας1[[#This Row],[ε1]]</f>
        <v>0.05</v>
      </c>
      <c r="N319" s="1">
        <v>85.58</v>
      </c>
      <c r="O319" s="1">
        <v>79.87</v>
      </c>
      <c r="P319" s="1">
        <v>82.36</v>
      </c>
      <c r="Q319" s="1">
        <v>70.36</v>
      </c>
      <c r="R319" s="1">
        <v>76.38</v>
      </c>
      <c r="S319" s="1">
        <v>82.86</v>
      </c>
      <c r="T319" s="1">
        <v>71.27</v>
      </c>
      <c r="U319" s="1">
        <v>85.2</v>
      </c>
      <c r="V319" s="1">
        <v>85.57</v>
      </c>
      <c r="W319" s="1">
        <v>79.540000000000006</v>
      </c>
      <c r="X319" s="1">
        <v>82.76</v>
      </c>
      <c r="Y319" s="3">
        <v>81.41</v>
      </c>
      <c r="Z319" s="1">
        <v>78.14</v>
      </c>
      <c r="AA319" s="1">
        <v>65.58</v>
      </c>
      <c r="AB319" s="1">
        <v>71.62</v>
      </c>
      <c r="AC319" s="1">
        <v>52.4</v>
      </c>
      <c r="AD319" s="1">
        <v>76.38</v>
      </c>
      <c r="AE319" s="1">
        <v>72.42</v>
      </c>
      <c r="AF319" s="1">
        <v>76.38</v>
      </c>
      <c r="AG319" s="1">
        <v>76.849999999999994</v>
      </c>
      <c r="AH319" s="1">
        <v>78.08</v>
      </c>
      <c r="AI319" s="1">
        <v>76.37</v>
      </c>
      <c r="AJ319" s="1">
        <v>76.38</v>
      </c>
      <c r="AK319" s="3">
        <v>76.37</v>
      </c>
      <c r="AL319">
        <f t="shared" si="28"/>
        <v>80.263333333333335</v>
      </c>
      <c r="AM319">
        <f t="shared" si="29"/>
        <v>70.36</v>
      </c>
      <c r="AN319" s="4">
        <f t="shared" si="30"/>
        <v>85.58</v>
      </c>
      <c r="AO319">
        <f t="shared" si="31"/>
        <v>73.080833333333331</v>
      </c>
      <c r="AP319">
        <f t="shared" si="32"/>
        <v>52.4</v>
      </c>
      <c r="AQ319" s="168">
        <f t="shared" si="33"/>
        <v>78.14</v>
      </c>
      <c r="AR319" s="67">
        <f xml:space="preserve"> Πίνακας1[[#This Row],[Average Accuracy (Real Data)]] - Πίνακας1[[#This Row],[Average Accuracy (Synthetic Data)]]</f>
        <v>7.1825000000000045</v>
      </c>
      <c r="AS319" s="68" t="str">
        <f t="shared" si="34"/>
        <v>XGBClassifier (Synth)</v>
      </c>
    </row>
    <row r="320" spans="1:45" x14ac:dyDescent="0.25">
      <c r="A320" s="1">
        <v>714</v>
      </c>
      <c r="B320" s="1">
        <v>2</v>
      </c>
      <c r="C320" s="1">
        <v>1</v>
      </c>
      <c r="D320" s="1">
        <v>0</v>
      </c>
      <c r="E320" s="1">
        <v>2</v>
      </c>
      <c r="F320" s="1">
        <v>2</v>
      </c>
      <c r="G320" s="1" t="b">
        <v>1</v>
      </c>
      <c r="H320" s="1">
        <v>0.02</v>
      </c>
      <c r="I320" s="1" t="b">
        <v>1</v>
      </c>
      <c r="J320" s="1">
        <v>0.01</v>
      </c>
      <c r="K320" s="1" t="b">
        <v>1</v>
      </c>
      <c r="L320" s="10">
        <v>0.01</v>
      </c>
      <c r="M320" s="71">
        <f>Πίνακας1[[#This Row],[ε2]] + Πίνακας1[[#This Row],[ε1]]</f>
        <v>0.02</v>
      </c>
      <c r="N320" s="1">
        <v>60.16</v>
      </c>
      <c r="O320" s="1">
        <v>47.6</v>
      </c>
      <c r="P320" s="1">
        <v>54.08</v>
      </c>
      <c r="Q320" s="1">
        <v>50.12</v>
      </c>
      <c r="R320" s="1">
        <v>59.36</v>
      </c>
      <c r="S320" s="1">
        <v>56.56</v>
      </c>
      <c r="T320" s="1">
        <v>65.72</v>
      </c>
      <c r="U320" s="1">
        <v>49.32</v>
      </c>
      <c r="V320" s="1">
        <v>61.88</v>
      </c>
      <c r="W320" s="1">
        <v>50.12</v>
      </c>
      <c r="X320" s="1">
        <v>50.12</v>
      </c>
      <c r="Y320" s="3">
        <v>55.16</v>
      </c>
      <c r="Z320" s="1">
        <v>13.24</v>
      </c>
      <c r="AA320" s="1">
        <v>13.4</v>
      </c>
      <c r="AB320" s="1">
        <v>19.68</v>
      </c>
      <c r="AC320" s="1">
        <v>4.6399999999999997</v>
      </c>
      <c r="AD320" s="1">
        <v>14.52</v>
      </c>
      <c r="AE320" s="1">
        <v>15.48</v>
      </c>
      <c r="AF320" s="1">
        <v>13.08</v>
      </c>
      <c r="AG320" s="1">
        <v>11.12</v>
      </c>
      <c r="AH320" s="1">
        <v>11.92</v>
      </c>
      <c r="AI320" s="1">
        <v>9.64</v>
      </c>
      <c r="AJ320" s="1">
        <v>7.88</v>
      </c>
      <c r="AK320" s="3">
        <v>10.16</v>
      </c>
      <c r="AL320">
        <f t="shared" si="28"/>
        <v>55.016666666666659</v>
      </c>
      <c r="AM320">
        <f t="shared" si="29"/>
        <v>47.6</v>
      </c>
      <c r="AN320" s="4">
        <f t="shared" si="30"/>
        <v>65.72</v>
      </c>
      <c r="AO320">
        <f t="shared" si="31"/>
        <v>12.063333333333334</v>
      </c>
      <c r="AP320">
        <f t="shared" si="32"/>
        <v>4.6399999999999997</v>
      </c>
      <c r="AQ320" s="168">
        <f t="shared" si="33"/>
        <v>19.68</v>
      </c>
      <c r="AR320" s="67">
        <f xml:space="preserve"> Πίνακας1[[#This Row],[Average Accuracy (Real Data)]] - Πίνακας1[[#This Row],[Average Accuracy (Synthetic Data)]]</f>
        <v>42.953333333333326</v>
      </c>
      <c r="AS320" s="68" t="str">
        <f t="shared" si="34"/>
        <v>KNeighborsClassifier (Synth)</v>
      </c>
    </row>
    <row r="321" spans="1:45" x14ac:dyDescent="0.25">
      <c r="A321" s="1">
        <v>651</v>
      </c>
      <c r="B321" s="1">
        <v>1</v>
      </c>
      <c r="C321" s="1">
        <v>1</v>
      </c>
      <c r="D321" s="1">
        <v>0</v>
      </c>
      <c r="E321" s="1">
        <v>2</v>
      </c>
      <c r="F321" s="1">
        <v>1</v>
      </c>
      <c r="G321" s="1" t="b">
        <v>1</v>
      </c>
      <c r="H321" s="1">
        <v>0.1</v>
      </c>
      <c r="I321" s="1" t="b">
        <v>1</v>
      </c>
      <c r="J321" s="1">
        <v>0.05</v>
      </c>
      <c r="K321" s="1" t="b">
        <v>1</v>
      </c>
      <c r="L321" s="10">
        <v>0.05</v>
      </c>
      <c r="M321" s="71">
        <f>Πίνακας1[[#This Row],[ε2]] + Πίνακας1[[#This Row],[ε1]]</f>
        <v>0.1</v>
      </c>
      <c r="N321" s="1">
        <v>51.72</v>
      </c>
      <c r="O321" s="1">
        <v>48.28</v>
      </c>
      <c r="P321" s="1">
        <v>44.83</v>
      </c>
      <c r="Q321" s="1">
        <v>34.479999999999997</v>
      </c>
      <c r="R321" s="1">
        <v>48.28</v>
      </c>
      <c r="S321" s="1">
        <v>58.62</v>
      </c>
      <c r="T321" s="1">
        <v>41.38</v>
      </c>
      <c r="U321" s="1">
        <v>55.17</v>
      </c>
      <c r="V321" s="1">
        <v>44.83</v>
      </c>
      <c r="W321" s="1">
        <v>51.72</v>
      </c>
      <c r="X321" s="1">
        <v>51.72</v>
      </c>
      <c r="Y321" s="3">
        <v>55.17</v>
      </c>
      <c r="Z321" s="1">
        <v>24.14</v>
      </c>
      <c r="AA321" s="1">
        <v>27.59</v>
      </c>
      <c r="AB321" s="1">
        <v>13.79</v>
      </c>
      <c r="AC321" s="1">
        <v>10.34</v>
      </c>
      <c r="AD321" s="1">
        <v>13.79</v>
      </c>
      <c r="AE321" s="1">
        <v>20.69</v>
      </c>
      <c r="AF321" s="1">
        <v>20.69</v>
      </c>
      <c r="AG321" s="1">
        <v>10.34</v>
      </c>
      <c r="AH321" s="1">
        <v>20.69</v>
      </c>
      <c r="AI321" s="1">
        <v>13.79</v>
      </c>
      <c r="AJ321" s="1">
        <v>13.79</v>
      </c>
      <c r="AK321" s="3">
        <v>6.9</v>
      </c>
      <c r="AL321">
        <f t="shared" si="28"/>
        <v>48.849999999999994</v>
      </c>
      <c r="AM321">
        <f t="shared" si="29"/>
        <v>34.479999999999997</v>
      </c>
      <c r="AN321" s="4">
        <f t="shared" si="30"/>
        <v>58.62</v>
      </c>
      <c r="AO321">
        <f t="shared" si="31"/>
        <v>16.378333333333334</v>
      </c>
      <c r="AP321">
        <f t="shared" si="32"/>
        <v>6.9</v>
      </c>
      <c r="AQ321" s="168">
        <f t="shared" si="33"/>
        <v>27.59</v>
      </c>
      <c r="AR321" s="67">
        <f xml:space="preserve"> Πίνακας1[[#This Row],[Average Accuracy (Real Data)]] - Πίνακας1[[#This Row],[Average Accuracy (Synthetic Data)]]</f>
        <v>32.471666666666664</v>
      </c>
      <c r="AS321" s="68" t="str">
        <f t="shared" si="34"/>
        <v>DecisionTreeClassifier (Synth)</v>
      </c>
    </row>
    <row r="322" spans="1:45" x14ac:dyDescent="0.25">
      <c r="A322" s="1">
        <v>711</v>
      </c>
      <c r="B322" s="1">
        <v>2</v>
      </c>
      <c r="C322" s="1">
        <v>1</v>
      </c>
      <c r="D322" s="1">
        <v>0</v>
      </c>
      <c r="E322" s="1">
        <v>2</v>
      </c>
      <c r="F322" s="1">
        <v>2</v>
      </c>
      <c r="G322" s="1" t="b">
        <v>1</v>
      </c>
      <c r="H322" s="1">
        <v>0.05</v>
      </c>
      <c r="I322" s="1" t="b">
        <v>1</v>
      </c>
      <c r="J322" s="1">
        <v>2.5000000000000001E-2</v>
      </c>
      <c r="K322" s="1" t="b">
        <v>1</v>
      </c>
      <c r="L322" s="10">
        <v>2.5000000000000001E-2</v>
      </c>
      <c r="M322" s="71">
        <f>Πίνακας1[[#This Row],[ε2]] + Πίνακας1[[#This Row],[ε1]]</f>
        <v>0.05</v>
      </c>
      <c r="N322" s="1">
        <v>60.16</v>
      </c>
      <c r="O322" s="1">
        <v>47.6</v>
      </c>
      <c r="P322" s="1">
        <v>54.08</v>
      </c>
      <c r="Q322" s="1">
        <v>50.12</v>
      </c>
      <c r="R322" s="1">
        <v>59.36</v>
      </c>
      <c r="S322" s="1">
        <v>56.56</v>
      </c>
      <c r="T322" s="1">
        <v>65.72</v>
      </c>
      <c r="U322" s="1">
        <v>49.32</v>
      </c>
      <c r="V322" s="1">
        <v>61.88</v>
      </c>
      <c r="W322" s="1">
        <v>50.12</v>
      </c>
      <c r="X322" s="1">
        <v>50.12</v>
      </c>
      <c r="Y322" s="3">
        <v>55.16</v>
      </c>
      <c r="Z322" s="1">
        <v>29.48</v>
      </c>
      <c r="AA322" s="1">
        <v>20.239999999999998</v>
      </c>
      <c r="AB322" s="1">
        <v>32.36</v>
      </c>
      <c r="AC322" s="1">
        <v>48.92</v>
      </c>
      <c r="AD322" s="1">
        <v>36.799999999999997</v>
      </c>
      <c r="AE322" s="1">
        <v>30.6</v>
      </c>
      <c r="AF322" s="1">
        <v>27.4</v>
      </c>
      <c r="AG322" s="1">
        <v>26.36</v>
      </c>
      <c r="AH322" s="1">
        <v>27</v>
      </c>
      <c r="AI322" s="1">
        <v>38.36</v>
      </c>
      <c r="AJ322" s="1">
        <v>40.92</v>
      </c>
      <c r="AK322" s="3">
        <v>36.200000000000003</v>
      </c>
      <c r="AL322">
        <f t="shared" ref="AL322:AL385" si="35" xml:space="preserve"> AVERAGE(N322:Y322)</f>
        <v>55.016666666666659</v>
      </c>
      <c r="AM322">
        <f t="shared" ref="AM322:AM385" si="36" xml:space="preserve"> MIN(N322:Y322)</f>
        <v>47.6</v>
      </c>
      <c r="AN322" s="4">
        <f t="shared" ref="AN322:AN385" si="37" xml:space="preserve"> MAX(N322:Y322)</f>
        <v>65.72</v>
      </c>
      <c r="AO322">
        <f t="shared" ref="AO322:AO385" si="38" xml:space="preserve"> AVERAGE(Z322:AK322)</f>
        <v>32.88666666666667</v>
      </c>
      <c r="AP322">
        <f t="shared" ref="AP322:AP385" si="39" xml:space="preserve"> MIN(Z322:AK322)</f>
        <v>20.239999999999998</v>
      </c>
      <c r="AQ322" s="168">
        <f t="shared" ref="AQ322:AQ385" si="40" xml:space="preserve"> MAX(Z322:AK322)</f>
        <v>48.92</v>
      </c>
      <c r="AR322" s="67">
        <f xml:space="preserve"> Πίνακας1[[#This Row],[Average Accuracy (Real Data)]] - Πίνακας1[[#This Row],[Average Accuracy (Synthetic Data)]]</f>
        <v>22.129999999999988</v>
      </c>
      <c r="AS322" s="68" t="str">
        <f t="shared" ref="AS322:AS385" si="41">INDEX($Z$1:$AK$1,0,MATCH(AQ322,Z322:AK322,0))</f>
        <v>LinearSVC (Synth)</v>
      </c>
    </row>
    <row r="323" spans="1:45" x14ac:dyDescent="0.25">
      <c r="A323" s="1">
        <v>694</v>
      </c>
      <c r="B323" s="1">
        <v>2</v>
      </c>
      <c r="C323" s="1">
        <v>1</v>
      </c>
      <c r="D323" s="1">
        <v>0</v>
      </c>
      <c r="E323" s="1">
        <v>2</v>
      </c>
      <c r="F323" s="1">
        <v>1</v>
      </c>
      <c r="G323" s="1" t="b">
        <v>1</v>
      </c>
      <c r="H323" s="1">
        <v>0.1</v>
      </c>
      <c r="I323" s="1" t="b">
        <v>1</v>
      </c>
      <c r="J323" s="1">
        <v>0.05</v>
      </c>
      <c r="K323" s="1" t="b">
        <v>1</v>
      </c>
      <c r="L323" s="10">
        <v>0.05</v>
      </c>
      <c r="M323" s="71">
        <f>Πίνακας1[[#This Row],[ε2]] + Πίνακας1[[#This Row],[ε1]]</f>
        <v>0.1</v>
      </c>
      <c r="N323" s="1">
        <v>60.16</v>
      </c>
      <c r="O323" s="1">
        <v>47.6</v>
      </c>
      <c r="P323" s="1">
        <v>54.08</v>
      </c>
      <c r="Q323" s="1">
        <v>50.12</v>
      </c>
      <c r="R323" s="1">
        <v>59.36</v>
      </c>
      <c r="S323" s="1">
        <v>56.56</v>
      </c>
      <c r="T323" s="1">
        <v>65.72</v>
      </c>
      <c r="U323" s="1">
        <v>49.32</v>
      </c>
      <c r="V323" s="1">
        <v>61.88</v>
      </c>
      <c r="W323" s="1">
        <v>50.12</v>
      </c>
      <c r="X323" s="1">
        <v>50.12</v>
      </c>
      <c r="Y323" s="3">
        <v>55.16</v>
      </c>
      <c r="Z323" s="1">
        <v>48.04</v>
      </c>
      <c r="AA323" s="1">
        <v>41.6</v>
      </c>
      <c r="AB323" s="1">
        <v>46.24</v>
      </c>
      <c r="AC323" s="1">
        <v>44.84</v>
      </c>
      <c r="AD323" s="1">
        <v>48.6</v>
      </c>
      <c r="AE323" s="1">
        <v>46.56</v>
      </c>
      <c r="AF323" s="1">
        <v>46.24</v>
      </c>
      <c r="AG323" s="1">
        <v>38.520000000000003</v>
      </c>
      <c r="AH323" s="1">
        <v>47.04</v>
      </c>
      <c r="AI323" s="1">
        <v>49.6</v>
      </c>
      <c r="AJ323" s="1">
        <v>49.52</v>
      </c>
      <c r="AK323" s="3">
        <v>49.52</v>
      </c>
      <c r="AL323">
        <f t="shared" si="35"/>
        <v>55.016666666666659</v>
      </c>
      <c r="AM323">
        <f t="shared" si="36"/>
        <v>47.6</v>
      </c>
      <c r="AN323" s="4">
        <f t="shared" si="37"/>
        <v>65.72</v>
      </c>
      <c r="AO323">
        <f t="shared" si="38"/>
        <v>46.360000000000007</v>
      </c>
      <c r="AP323">
        <f t="shared" si="39"/>
        <v>38.520000000000003</v>
      </c>
      <c r="AQ323" s="168">
        <f t="shared" si="40"/>
        <v>49.6</v>
      </c>
      <c r="AR323" s="67">
        <f xml:space="preserve"> Πίνακας1[[#This Row],[Average Accuracy (Real Data)]] - Πίνακας1[[#This Row],[Average Accuracy (Synthetic Data)]]</f>
        <v>8.6566666666666521</v>
      </c>
      <c r="AS323" s="68" t="str">
        <f t="shared" si="41"/>
        <v>GaussianNB (Synth)</v>
      </c>
    </row>
    <row r="324" spans="1:45" x14ac:dyDescent="0.25">
      <c r="A324" s="1">
        <v>715</v>
      </c>
      <c r="B324" s="1">
        <v>2</v>
      </c>
      <c r="C324" s="1">
        <v>1</v>
      </c>
      <c r="D324" s="1">
        <v>0</v>
      </c>
      <c r="E324" s="1">
        <v>2</v>
      </c>
      <c r="F324" s="1">
        <v>2</v>
      </c>
      <c r="G324" s="1" t="b">
        <v>1</v>
      </c>
      <c r="H324" s="1">
        <v>0.1</v>
      </c>
      <c r="I324" s="1" t="b">
        <v>1</v>
      </c>
      <c r="J324" s="1">
        <v>0.05</v>
      </c>
      <c r="K324" s="1" t="b">
        <v>1</v>
      </c>
      <c r="L324" s="10">
        <v>0.05</v>
      </c>
      <c r="M324" s="71">
        <f>Πίνακας1[[#This Row],[ε2]] + Πίνακας1[[#This Row],[ε1]]</f>
        <v>0.1</v>
      </c>
      <c r="N324" s="1">
        <v>60.16</v>
      </c>
      <c r="O324" s="1">
        <v>47.6</v>
      </c>
      <c r="P324" s="1">
        <v>54.08</v>
      </c>
      <c r="Q324" s="1">
        <v>50.12</v>
      </c>
      <c r="R324" s="1">
        <v>59.36</v>
      </c>
      <c r="S324" s="1">
        <v>56.56</v>
      </c>
      <c r="T324" s="1">
        <v>65.72</v>
      </c>
      <c r="U324" s="1">
        <v>49.32</v>
      </c>
      <c r="V324" s="1">
        <v>61.88</v>
      </c>
      <c r="W324" s="1">
        <v>50.12</v>
      </c>
      <c r="X324" s="1">
        <v>50.12</v>
      </c>
      <c r="Y324" s="3">
        <v>55.16</v>
      </c>
      <c r="Z324" s="1">
        <v>45.92</v>
      </c>
      <c r="AA324" s="1">
        <v>36.119999999999997</v>
      </c>
      <c r="AB324" s="1">
        <v>43.08</v>
      </c>
      <c r="AC324" s="1">
        <v>49.24</v>
      </c>
      <c r="AD324" s="1">
        <v>46.32</v>
      </c>
      <c r="AE324" s="1">
        <v>43.8</v>
      </c>
      <c r="AF324" s="1">
        <v>43.4</v>
      </c>
      <c r="AG324" s="1">
        <v>44.24</v>
      </c>
      <c r="AH324" s="1">
        <v>44.56</v>
      </c>
      <c r="AI324" s="1">
        <v>48.96</v>
      </c>
      <c r="AJ324" s="1">
        <v>49.68</v>
      </c>
      <c r="AK324" s="3">
        <v>47.6</v>
      </c>
      <c r="AL324">
        <f t="shared" si="35"/>
        <v>55.016666666666659</v>
      </c>
      <c r="AM324">
        <f t="shared" si="36"/>
        <v>47.6</v>
      </c>
      <c r="AN324" s="4">
        <f t="shared" si="37"/>
        <v>65.72</v>
      </c>
      <c r="AO324">
        <f t="shared" si="38"/>
        <v>45.243333333333332</v>
      </c>
      <c r="AP324">
        <f t="shared" si="39"/>
        <v>36.119999999999997</v>
      </c>
      <c r="AQ324" s="168">
        <f t="shared" si="40"/>
        <v>49.68</v>
      </c>
      <c r="AR324" s="67">
        <f xml:space="preserve"> Πίνακας1[[#This Row],[Average Accuracy (Real Data)]] - Πίνακας1[[#This Row],[Average Accuracy (Synthetic Data)]]</f>
        <v>9.7733333333333263</v>
      </c>
      <c r="AS324" s="68" t="str">
        <f t="shared" si="41"/>
        <v>LinearDiscriminantAnalysis (Synth)</v>
      </c>
    </row>
    <row r="325" spans="1:45" x14ac:dyDescent="0.25">
      <c r="A325" s="1">
        <v>734</v>
      </c>
      <c r="B325" s="1">
        <v>3</v>
      </c>
      <c r="C325" s="1">
        <v>1</v>
      </c>
      <c r="D325" s="1">
        <v>0</v>
      </c>
      <c r="E325" s="1">
        <v>2</v>
      </c>
      <c r="F325" s="1">
        <v>1</v>
      </c>
      <c r="G325" s="1" t="b">
        <v>1</v>
      </c>
      <c r="H325" s="1">
        <v>0.1</v>
      </c>
      <c r="I325" s="1" t="b">
        <v>1</v>
      </c>
      <c r="J325" s="1">
        <v>0.05</v>
      </c>
      <c r="K325" s="1" t="b">
        <v>1</v>
      </c>
      <c r="L325" s="10">
        <v>0.05</v>
      </c>
      <c r="M325" s="71">
        <f>Πίνακας1[[#This Row],[ε2]] + Πίνακας1[[#This Row],[ε1]]</f>
        <v>0.1</v>
      </c>
      <c r="N325" s="1">
        <v>85.58</v>
      </c>
      <c r="O325" s="1">
        <v>79.87</v>
      </c>
      <c r="P325" s="1">
        <v>82.36</v>
      </c>
      <c r="Q325" s="1">
        <v>70.36</v>
      </c>
      <c r="R325" s="1">
        <v>76.38</v>
      </c>
      <c r="S325" s="1">
        <v>82.86</v>
      </c>
      <c r="T325" s="1">
        <v>71.27</v>
      </c>
      <c r="U325" s="1">
        <v>85.2</v>
      </c>
      <c r="V325" s="1">
        <v>85.57</v>
      </c>
      <c r="W325" s="1">
        <v>79.540000000000006</v>
      </c>
      <c r="X325" s="1">
        <v>82.76</v>
      </c>
      <c r="Y325" s="3">
        <v>81.41</v>
      </c>
      <c r="Z325" s="1">
        <v>77.599999999999994</v>
      </c>
      <c r="AA325" s="1">
        <v>66.84</v>
      </c>
      <c r="AB325" s="1">
        <v>73.41</v>
      </c>
      <c r="AC325" s="1">
        <v>76.38</v>
      </c>
      <c r="AD325" s="1">
        <v>76.38</v>
      </c>
      <c r="AE325" s="1">
        <v>73.36</v>
      </c>
      <c r="AF325" s="1">
        <v>23.61</v>
      </c>
      <c r="AG325" s="1">
        <v>77.599999999999994</v>
      </c>
      <c r="AH325" s="1">
        <v>77.59</v>
      </c>
      <c r="AI325" s="1">
        <v>76.38</v>
      </c>
      <c r="AJ325" s="1">
        <v>76.39</v>
      </c>
      <c r="AK325" s="3">
        <v>76.989999999999995</v>
      </c>
      <c r="AL325">
        <f t="shared" si="35"/>
        <v>80.263333333333335</v>
      </c>
      <c r="AM325">
        <f t="shared" si="36"/>
        <v>70.36</v>
      </c>
      <c r="AN325" s="4">
        <f t="shared" si="37"/>
        <v>85.58</v>
      </c>
      <c r="AO325">
        <f t="shared" si="38"/>
        <v>71.044166666666669</v>
      </c>
      <c r="AP325">
        <f t="shared" si="39"/>
        <v>23.61</v>
      </c>
      <c r="AQ325" s="168">
        <f t="shared" si="40"/>
        <v>77.599999999999994</v>
      </c>
      <c r="AR325" s="67">
        <f xml:space="preserve"> Πίνακας1[[#This Row],[Average Accuracy (Real Data)]] - Πίνακας1[[#This Row],[Average Accuracy (Synthetic Data)]]</f>
        <v>9.2191666666666663</v>
      </c>
      <c r="AS325" s="68" t="str">
        <f t="shared" si="41"/>
        <v>XGBClassifier (Synth)</v>
      </c>
    </row>
    <row r="326" spans="1:45" x14ac:dyDescent="0.25">
      <c r="A326" s="1">
        <v>713</v>
      </c>
      <c r="B326" s="1">
        <v>2</v>
      </c>
      <c r="C326" s="1">
        <v>1</v>
      </c>
      <c r="D326" s="1">
        <v>0</v>
      </c>
      <c r="E326" s="1">
        <v>2</v>
      </c>
      <c r="F326" s="1">
        <v>2</v>
      </c>
      <c r="G326" s="1" t="b">
        <v>1</v>
      </c>
      <c r="H326" s="1">
        <v>0.2</v>
      </c>
      <c r="I326" s="1" t="b">
        <v>1</v>
      </c>
      <c r="J326" s="1">
        <v>0.1</v>
      </c>
      <c r="K326" s="1" t="b">
        <v>1</v>
      </c>
      <c r="L326" s="10">
        <v>0.1</v>
      </c>
      <c r="M326" s="71">
        <f>Πίνακας1[[#This Row],[ε2]] + Πίνακας1[[#This Row],[ε1]]</f>
        <v>0.2</v>
      </c>
      <c r="N326" s="1">
        <v>60.16</v>
      </c>
      <c r="O326" s="1">
        <v>47.6</v>
      </c>
      <c r="P326" s="1">
        <v>54.08</v>
      </c>
      <c r="Q326" s="1">
        <v>50.12</v>
      </c>
      <c r="R326" s="1">
        <v>59.36</v>
      </c>
      <c r="S326" s="1">
        <v>56.56</v>
      </c>
      <c r="T326" s="1">
        <v>65.72</v>
      </c>
      <c r="U326" s="1">
        <v>49.32</v>
      </c>
      <c r="V326" s="1">
        <v>61.88</v>
      </c>
      <c r="W326" s="1">
        <v>50.12</v>
      </c>
      <c r="X326" s="1">
        <v>50.12</v>
      </c>
      <c r="Y326" s="3">
        <v>55.16</v>
      </c>
      <c r="Z326" s="1">
        <v>44.76</v>
      </c>
      <c r="AA326" s="1">
        <v>29.16</v>
      </c>
      <c r="AB326" s="1">
        <v>45.28</v>
      </c>
      <c r="AC326" s="1">
        <v>42.6</v>
      </c>
      <c r="AD326" s="1">
        <v>46.44</v>
      </c>
      <c r="AE326" s="1">
        <v>41.56</v>
      </c>
      <c r="AF326" s="1">
        <v>44.96</v>
      </c>
      <c r="AG326" s="1">
        <v>47.52</v>
      </c>
      <c r="AH326" s="1">
        <v>44.4</v>
      </c>
      <c r="AI326" s="1">
        <v>47.96</v>
      </c>
      <c r="AJ326" s="1">
        <v>47.64</v>
      </c>
      <c r="AK326" s="3">
        <v>48.44</v>
      </c>
      <c r="AL326">
        <f t="shared" si="35"/>
        <v>55.016666666666659</v>
      </c>
      <c r="AM326">
        <f t="shared" si="36"/>
        <v>47.6</v>
      </c>
      <c r="AN326" s="4">
        <f t="shared" si="37"/>
        <v>65.72</v>
      </c>
      <c r="AO326">
        <f t="shared" si="38"/>
        <v>44.226666666666659</v>
      </c>
      <c r="AP326">
        <f t="shared" si="39"/>
        <v>29.16</v>
      </c>
      <c r="AQ326" s="168">
        <f t="shared" si="40"/>
        <v>48.44</v>
      </c>
      <c r="AR326" s="67">
        <f xml:space="preserve"> Πίνακας1[[#This Row],[Average Accuracy (Real Data)]] - Πίνακας1[[#This Row],[Average Accuracy (Synthetic Data)]]</f>
        <v>10.79</v>
      </c>
      <c r="AS326" s="68" t="str">
        <f t="shared" si="41"/>
        <v>QuadraticDiscriminantAnalysis (Synth)</v>
      </c>
    </row>
    <row r="327" spans="1:45" x14ac:dyDescent="0.25">
      <c r="A327" s="1">
        <v>652</v>
      </c>
      <c r="B327" s="1">
        <v>1</v>
      </c>
      <c r="C327" s="1">
        <v>1</v>
      </c>
      <c r="D327" s="1">
        <v>0</v>
      </c>
      <c r="E327" s="1">
        <v>2</v>
      </c>
      <c r="F327" s="1">
        <v>1</v>
      </c>
      <c r="G327" s="1" t="b">
        <v>1</v>
      </c>
      <c r="H327" s="1">
        <v>0.2</v>
      </c>
      <c r="I327" s="1" t="b">
        <v>1</v>
      </c>
      <c r="J327" s="1">
        <v>0.1</v>
      </c>
      <c r="K327" s="1" t="b">
        <v>1</v>
      </c>
      <c r="L327" s="10">
        <v>0.1</v>
      </c>
      <c r="M327" s="71">
        <f>Πίνακας1[[#This Row],[ε2]] + Πίνακας1[[#This Row],[ε1]]</f>
        <v>0.2</v>
      </c>
      <c r="N327" s="1">
        <v>51.72</v>
      </c>
      <c r="O327" s="1">
        <v>48.28</v>
      </c>
      <c r="P327" s="1">
        <v>44.83</v>
      </c>
      <c r="Q327" s="1">
        <v>34.479999999999997</v>
      </c>
      <c r="R327" s="1">
        <v>48.28</v>
      </c>
      <c r="S327" s="1">
        <v>58.62</v>
      </c>
      <c r="T327" s="1">
        <v>41.38</v>
      </c>
      <c r="U327" s="1">
        <v>55.17</v>
      </c>
      <c r="V327" s="1">
        <v>44.83</v>
      </c>
      <c r="W327" s="1">
        <v>51.72</v>
      </c>
      <c r="X327" s="1">
        <v>51.72</v>
      </c>
      <c r="Y327" s="3">
        <v>55.17</v>
      </c>
      <c r="Z327" s="1">
        <v>48.28</v>
      </c>
      <c r="AA327" s="1">
        <v>34.479999999999997</v>
      </c>
      <c r="AB327" s="1">
        <v>31.03</v>
      </c>
      <c r="AC327" s="1">
        <v>20.69</v>
      </c>
      <c r="AD327" s="1">
        <v>44.83</v>
      </c>
      <c r="AE327" s="1">
        <v>48.28</v>
      </c>
      <c r="AF327" s="1">
        <v>37.93</v>
      </c>
      <c r="AG327" s="1">
        <v>37.93</v>
      </c>
      <c r="AH327" s="1">
        <v>34.479999999999997</v>
      </c>
      <c r="AI327" s="1">
        <v>55.17</v>
      </c>
      <c r="AJ327" s="1">
        <v>48.28</v>
      </c>
      <c r="AK327" s="3">
        <v>48.28</v>
      </c>
      <c r="AL327">
        <f t="shared" si="35"/>
        <v>48.849999999999994</v>
      </c>
      <c r="AM327">
        <f t="shared" si="36"/>
        <v>34.479999999999997</v>
      </c>
      <c r="AN327" s="4">
        <f t="shared" si="37"/>
        <v>58.62</v>
      </c>
      <c r="AO327">
        <f t="shared" si="38"/>
        <v>40.805</v>
      </c>
      <c r="AP327">
        <f t="shared" si="39"/>
        <v>20.69</v>
      </c>
      <c r="AQ327" s="168">
        <f t="shared" si="40"/>
        <v>55.17</v>
      </c>
      <c r="AR327" s="67">
        <f xml:space="preserve"> Πίνακας1[[#This Row],[Average Accuracy (Real Data)]] - Πίνακας1[[#This Row],[Average Accuracy (Synthetic Data)]]</f>
        <v>8.0449999999999946</v>
      </c>
      <c r="AS327" s="68" t="str">
        <f t="shared" si="41"/>
        <v>GaussianNB (Synth)</v>
      </c>
    </row>
    <row r="328" spans="1:45" x14ac:dyDescent="0.25">
      <c r="A328" s="1">
        <v>759</v>
      </c>
      <c r="B328" s="1">
        <v>3</v>
      </c>
      <c r="C328" s="1">
        <v>1</v>
      </c>
      <c r="D328" s="1">
        <v>0</v>
      </c>
      <c r="E328" s="1">
        <v>2</v>
      </c>
      <c r="F328" s="1">
        <v>2</v>
      </c>
      <c r="G328" s="1" t="b">
        <v>1</v>
      </c>
      <c r="H328" s="1">
        <v>0.02</v>
      </c>
      <c r="I328" s="1" t="b">
        <v>1</v>
      </c>
      <c r="J328" s="1">
        <v>0.01</v>
      </c>
      <c r="K328" s="1" t="b">
        <v>1</v>
      </c>
      <c r="L328" s="10">
        <v>0.01</v>
      </c>
      <c r="M328" s="71">
        <f>Πίνακας1[[#This Row],[ε2]] + Πίνακας1[[#This Row],[ε1]]</f>
        <v>0.02</v>
      </c>
      <c r="N328" s="1">
        <v>85.58</v>
      </c>
      <c r="O328" s="1">
        <v>79.87</v>
      </c>
      <c r="P328" s="1">
        <v>82.36</v>
      </c>
      <c r="Q328" s="1">
        <v>70.36</v>
      </c>
      <c r="R328" s="1">
        <v>76.38</v>
      </c>
      <c r="S328" s="1">
        <v>82.86</v>
      </c>
      <c r="T328" s="1">
        <v>71.27</v>
      </c>
      <c r="U328" s="1">
        <v>85.2</v>
      </c>
      <c r="V328" s="1">
        <v>85.57</v>
      </c>
      <c r="W328" s="1">
        <v>79.540000000000006</v>
      </c>
      <c r="X328" s="1">
        <v>82.76</v>
      </c>
      <c r="Y328" s="3">
        <v>81.41</v>
      </c>
      <c r="Z328" s="1">
        <v>72.69</v>
      </c>
      <c r="AA328" s="1">
        <v>71.650000000000006</v>
      </c>
      <c r="AB328" s="1">
        <v>65.16</v>
      </c>
      <c r="AC328" s="1">
        <v>23.78</v>
      </c>
      <c r="AD328" s="1">
        <v>76.38</v>
      </c>
      <c r="AE328" s="1">
        <v>71.94</v>
      </c>
      <c r="AF328" s="1">
        <v>75.47</v>
      </c>
      <c r="AG328" s="1">
        <v>72.150000000000006</v>
      </c>
      <c r="AH328" s="1">
        <v>72.650000000000006</v>
      </c>
      <c r="AI328" s="1">
        <v>75.87</v>
      </c>
      <c r="AJ328" s="1">
        <v>74.14</v>
      </c>
      <c r="AK328" s="3">
        <v>73.13</v>
      </c>
      <c r="AL328">
        <f t="shared" si="35"/>
        <v>80.263333333333335</v>
      </c>
      <c r="AM328">
        <f t="shared" si="36"/>
        <v>70.36</v>
      </c>
      <c r="AN328" s="4">
        <f t="shared" si="37"/>
        <v>85.58</v>
      </c>
      <c r="AO328">
        <f t="shared" si="38"/>
        <v>68.750833333333318</v>
      </c>
      <c r="AP328">
        <f t="shared" si="39"/>
        <v>23.78</v>
      </c>
      <c r="AQ328" s="168">
        <f t="shared" si="40"/>
        <v>76.38</v>
      </c>
      <c r="AR328" s="67">
        <f xml:space="preserve"> Πίνακας1[[#This Row],[Average Accuracy (Real Data)]] - Πίνακας1[[#This Row],[Average Accuracy (Synthetic Data)]]</f>
        <v>11.512500000000017</v>
      </c>
      <c r="AS328" s="68" t="str">
        <f t="shared" si="41"/>
        <v>SVC (Synth)</v>
      </c>
    </row>
    <row r="329" spans="1:45" x14ac:dyDescent="0.25">
      <c r="A329" s="1">
        <v>693</v>
      </c>
      <c r="B329" s="1">
        <v>2</v>
      </c>
      <c r="C329" s="1">
        <v>1</v>
      </c>
      <c r="D329" s="1">
        <v>0</v>
      </c>
      <c r="E329" s="1">
        <v>2</v>
      </c>
      <c r="F329" s="1">
        <v>1</v>
      </c>
      <c r="G329" s="1" t="b">
        <v>1</v>
      </c>
      <c r="H329" s="1">
        <v>0.2</v>
      </c>
      <c r="I329" s="1" t="b">
        <v>1</v>
      </c>
      <c r="J329" s="1">
        <v>0.1</v>
      </c>
      <c r="K329" s="1" t="b">
        <v>1</v>
      </c>
      <c r="L329" s="10">
        <v>0.1</v>
      </c>
      <c r="M329" s="71">
        <f>Πίνακας1[[#This Row],[ε2]] + Πίνακας1[[#This Row],[ε1]]</f>
        <v>0.2</v>
      </c>
      <c r="N329" s="1">
        <v>60.16</v>
      </c>
      <c r="O329" s="1">
        <v>47.6</v>
      </c>
      <c r="P329" s="1">
        <v>54.08</v>
      </c>
      <c r="Q329" s="1">
        <v>50.12</v>
      </c>
      <c r="R329" s="1">
        <v>59.36</v>
      </c>
      <c r="S329" s="1">
        <v>56.56</v>
      </c>
      <c r="T329" s="1">
        <v>65.72</v>
      </c>
      <c r="U329" s="1">
        <v>49.32</v>
      </c>
      <c r="V329" s="1">
        <v>61.88</v>
      </c>
      <c r="W329" s="1">
        <v>50.12</v>
      </c>
      <c r="X329" s="1">
        <v>50.12</v>
      </c>
      <c r="Y329" s="3">
        <v>55.16</v>
      </c>
      <c r="Z329" s="1">
        <v>48.48</v>
      </c>
      <c r="AA329" s="1">
        <v>40</v>
      </c>
      <c r="AB329" s="1">
        <v>46.28</v>
      </c>
      <c r="AC329" s="1">
        <v>42.56</v>
      </c>
      <c r="AD329" s="1">
        <v>47.04</v>
      </c>
      <c r="AE329" s="1">
        <v>48.32</v>
      </c>
      <c r="AF329" s="1">
        <v>45.56</v>
      </c>
      <c r="AG329" s="1">
        <v>18.88</v>
      </c>
      <c r="AH329" s="1">
        <v>47.68</v>
      </c>
      <c r="AI329" s="1">
        <v>49.52</v>
      </c>
      <c r="AJ329" s="1">
        <v>49.52</v>
      </c>
      <c r="AK329" s="3">
        <v>49.56</v>
      </c>
      <c r="AL329">
        <f t="shared" si="35"/>
        <v>55.016666666666659</v>
      </c>
      <c r="AM329">
        <f t="shared" si="36"/>
        <v>47.6</v>
      </c>
      <c r="AN329" s="4">
        <f t="shared" si="37"/>
        <v>65.72</v>
      </c>
      <c r="AO329">
        <f t="shared" si="38"/>
        <v>44.449999999999996</v>
      </c>
      <c r="AP329">
        <f t="shared" si="39"/>
        <v>18.88</v>
      </c>
      <c r="AQ329" s="168">
        <f t="shared" si="40"/>
        <v>49.56</v>
      </c>
      <c r="AR329" s="67">
        <f xml:space="preserve"> Πίνακας1[[#This Row],[Average Accuracy (Real Data)]] - Πίνακας1[[#This Row],[Average Accuracy (Synthetic Data)]]</f>
        <v>10.566666666666663</v>
      </c>
      <c r="AS329" s="68" t="str">
        <f t="shared" si="41"/>
        <v>QuadraticDiscriminantAnalysis (Synth)</v>
      </c>
    </row>
    <row r="330" spans="1:45" x14ac:dyDescent="0.25">
      <c r="A330" s="1">
        <v>756</v>
      </c>
      <c r="B330" s="1">
        <v>3</v>
      </c>
      <c r="C330" s="1">
        <v>1</v>
      </c>
      <c r="D330" s="1">
        <v>0</v>
      </c>
      <c r="E330" s="1">
        <v>2</v>
      </c>
      <c r="F330" s="1">
        <v>2</v>
      </c>
      <c r="G330" s="1" t="b">
        <v>1</v>
      </c>
      <c r="H330" s="1">
        <v>0.05</v>
      </c>
      <c r="I330" s="1" t="b">
        <v>1</v>
      </c>
      <c r="J330" s="1">
        <v>2.5000000000000001E-2</v>
      </c>
      <c r="K330" s="1" t="b">
        <v>1</v>
      </c>
      <c r="L330" s="10">
        <v>2.5000000000000001E-2</v>
      </c>
      <c r="M330" s="71">
        <f>Πίνακας1[[#This Row],[ε2]] + Πίνακας1[[#This Row],[ε1]]</f>
        <v>0.05</v>
      </c>
      <c r="N330" s="1">
        <v>85.58</v>
      </c>
      <c r="O330" s="1">
        <v>79.87</v>
      </c>
      <c r="P330" s="1">
        <v>82.36</v>
      </c>
      <c r="Q330" s="1">
        <v>70.36</v>
      </c>
      <c r="R330" s="1">
        <v>76.38</v>
      </c>
      <c r="S330" s="1">
        <v>82.86</v>
      </c>
      <c r="T330" s="1">
        <v>71.27</v>
      </c>
      <c r="U330" s="1">
        <v>85.2</v>
      </c>
      <c r="V330" s="1">
        <v>85.57</v>
      </c>
      <c r="W330" s="1">
        <v>79.540000000000006</v>
      </c>
      <c r="X330" s="1">
        <v>82.76</v>
      </c>
      <c r="Y330" s="3">
        <v>81.41</v>
      </c>
      <c r="Z330" s="1">
        <v>77.33</v>
      </c>
      <c r="AA330" s="1">
        <v>65.7</v>
      </c>
      <c r="AB330" s="1">
        <v>71.64</v>
      </c>
      <c r="AC330" s="1">
        <v>31.17</v>
      </c>
      <c r="AD330" s="1">
        <v>76.38</v>
      </c>
      <c r="AE330" s="1">
        <v>71.53</v>
      </c>
      <c r="AF330" s="1">
        <v>73.56</v>
      </c>
      <c r="AG330" s="1">
        <v>78.260000000000005</v>
      </c>
      <c r="AH330" s="1">
        <v>77.64</v>
      </c>
      <c r="AI330" s="1">
        <v>76.38</v>
      </c>
      <c r="AJ330" s="1">
        <v>77.849999999999994</v>
      </c>
      <c r="AK330" s="3">
        <v>77.209999999999994</v>
      </c>
      <c r="AL330">
        <f t="shared" si="35"/>
        <v>80.263333333333335</v>
      </c>
      <c r="AM330">
        <f t="shared" si="36"/>
        <v>70.36</v>
      </c>
      <c r="AN330" s="4">
        <f t="shared" si="37"/>
        <v>85.58</v>
      </c>
      <c r="AO330">
        <f t="shared" si="38"/>
        <v>71.220833333333346</v>
      </c>
      <c r="AP330">
        <f t="shared" si="39"/>
        <v>31.17</v>
      </c>
      <c r="AQ330" s="168">
        <f t="shared" si="40"/>
        <v>78.260000000000005</v>
      </c>
      <c r="AR330" s="67">
        <f xml:space="preserve"> Πίνακας1[[#This Row],[Average Accuracy (Real Data)]] - Πίνακας1[[#This Row],[Average Accuracy (Synthetic Data)]]</f>
        <v>9.0424999999999898</v>
      </c>
      <c r="AS330" s="68" t="str">
        <f t="shared" si="41"/>
        <v>AdaBoostClassifier (Synth)</v>
      </c>
    </row>
    <row r="331" spans="1:45" x14ac:dyDescent="0.25">
      <c r="A331" s="1">
        <v>732</v>
      </c>
      <c r="B331" s="1">
        <v>3</v>
      </c>
      <c r="C331" s="1">
        <v>1</v>
      </c>
      <c r="D331" s="1">
        <v>0</v>
      </c>
      <c r="E331" s="1">
        <v>2</v>
      </c>
      <c r="F331" s="1">
        <v>1</v>
      </c>
      <c r="G331" s="1" t="b">
        <v>1</v>
      </c>
      <c r="H331" s="1">
        <v>0.2</v>
      </c>
      <c r="I331" s="1" t="b">
        <v>1</v>
      </c>
      <c r="J331" s="1">
        <v>0.1</v>
      </c>
      <c r="K331" s="1" t="b">
        <v>1</v>
      </c>
      <c r="L331" s="10">
        <v>0.1</v>
      </c>
      <c r="M331" s="71">
        <f>Πίνακας1[[#This Row],[ε2]] + Πίνακας1[[#This Row],[ε1]]</f>
        <v>0.2</v>
      </c>
      <c r="N331" s="1">
        <v>85.58</v>
      </c>
      <c r="O331" s="1">
        <v>79.87</v>
      </c>
      <c r="P331" s="1">
        <v>82.36</v>
      </c>
      <c r="Q331" s="1">
        <v>70.36</v>
      </c>
      <c r="R331" s="1">
        <v>76.38</v>
      </c>
      <c r="S331" s="1">
        <v>82.86</v>
      </c>
      <c r="T331" s="1">
        <v>71.27</v>
      </c>
      <c r="U331" s="1">
        <v>85.2</v>
      </c>
      <c r="V331" s="1">
        <v>85.57</v>
      </c>
      <c r="W331" s="1">
        <v>79.540000000000006</v>
      </c>
      <c r="X331" s="1">
        <v>82.76</v>
      </c>
      <c r="Y331" s="3">
        <v>81.41</v>
      </c>
      <c r="Z331" s="1">
        <v>76.38</v>
      </c>
      <c r="AA331" s="1">
        <v>63.5</v>
      </c>
      <c r="AB331" s="1">
        <v>71.16</v>
      </c>
      <c r="AC331" s="1">
        <v>76.17</v>
      </c>
      <c r="AD331" s="1">
        <v>76.38</v>
      </c>
      <c r="AE331" s="1">
        <v>69.319999999999993</v>
      </c>
      <c r="AF331" s="1">
        <v>33.020000000000003</v>
      </c>
      <c r="AG331" s="1">
        <v>76.38</v>
      </c>
      <c r="AH331" s="1">
        <v>76.37</v>
      </c>
      <c r="AI331" s="1">
        <v>76.900000000000006</v>
      </c>
      <c r="AJ331" s="1">
        <v>76.38</v>
      </c>
      <c r="AK331" s="3">
        <v>77.86</v>
      </c>
      <c r="AL331">
        <f t="shared" si="35"/>
        <v>80.263333333333335</v>
      </c>
      <c r="AM331">
        <f t="shared" si="36"/>
        <v>70.36</v>
      </c>
      <c r="AN331" s="4">
        <f t="shared" si="37"/>
        <v>85.58</v>
      </c>
      <c r="AO331">
        <f t="shared" si="38"/>
        <v>70.818333333333328</v>
      </c>
      <c r="AP331">
        <f t="shared" si="39"/>
        <v>33.020000000000003</v>
      </c>
      <c r="AQ331" s="168">
        <f t="shared" si="40"/>
        <v>77.86</v>
      </c>
      <c r="AR331" s="67">
        <f xml:space="preserve"> Πίνακας1[[#This Row],[Average Accuracy (Real Data)]] - Πίνακας1[[#This Row],[Average Accuracy (Synthetic Data)]]</f>
        <v>9.4450000000000074</v>
      </c>
      <c r="AS331" s="68" t="str">
        <f t="shared" si="41"/>
        <v>QuadraticDiscriminantAnalysis (Synth)</v>
      </c>
    </row>
    <row r="332" spans="1:45" x14ac:dyDescent="0.25">
      <c r="A332" s="1">
        <v>755</v>
      </c>
      <c r="B332" s="1">
        <v>3</v>
      </c>
      <c r="C332" s="1">
        <v>1</v>
      </c>
      <c r="D332" s="1">
        <v>0</v>
      </c>
      <c r="E332" s="1">
        <v>2</v>
      </c>
      <c r="F332" s="1">
        <v>2</v>
      </c>
      <c r="G332" s="1" t="b">
        <v>1</v>
      </c>
      <c r="H332" s="1">
        <v>0.1</v>
      </c>
      <c r="I332" s="1" t="b">
        <v>1</v>
      </c>
      <c r="J332" s="1">
        <v>0.05</v>
      </c>
      <c r="K332" s="1" t="b">
        <v>1</v>
      </c>
      <c r="L332" s="10">
        <v>0.05</v>
      </c>
      <c r="M332" s="71">
        <f>Πίνακας1[[#This Row],[ε2]] + Πίνακας1[[#This Row],[ε1]]</f>
        <v>0.1</v>
      </c>
      <c r="N332" s="1">
        <v>85.58</v>
      </c>
      <c r="O332" s="1">
        <v>79.87</v>
      </c>
      <c r="P332" s="1">
        <v>82.36</v>
      </c>
      <c r="Q332" s="1">
        <v>70.36</v>
      </c>
      <c r="R332" s="1">
        <v>76.38</v>
      </c>
      <c r="S332" s="1">
        <v>82.86</v>
      </c>
      <c r="T332" s="1">
        <v>71.27</v>
      </c>
      <c r="U332" s="1">
        <v>85.2</v>
      </c>
      <c r="V332" s="1">
        <v>85.57</v>
      </c>
      <c r="W332" s="1">
        <v>79.540000000000006</v>
      </c>
      <c r="X332" s="1">
        <v>82.76</v>
      </c>
      <c r="Y332" s="3">
        <v>81.41</v>
      </c>
      <c r="Z332" s="1">
        <v>81.89</v>
      </c>
      <c r="AA332" s="1">
        <v>75.75</v>
      </c>
      <c r="AB332" s="1">
        <v>75.569999999999993</v>
      </c>
      <c r="AC332" s="1">
        <v>40.47</v>
      </c>
      <c r="AD332" s="1">
        <v>76.38</v>
      </c>
      <c r="AE332" s="1">
        <v>79.02</v>
      </c>
      <c r="AF332" s="1">
        <v>23.59</v>
      </c>
      <c r="AG332" s="1">
        <v>80.150000000000006</v>
      </c>
      <c r="AH332" s="1">
        <v>81.59</v>
      </c>
      <c r="AI332" s="1">
        <v>76.38</v>
      </c>
      <c r="AJ332" s="1">
        <v>77.2</v>
      </c>
      <c r="AK332" s="3">
        <v>78.45</v>
      </c>
      <c r="AL332">
        <f t="shared" si="35"/>
        <v>80.263333333333335</v>
      </c>
      <c r="AM332">
        <f t="shared" si="36"/>
        <v>70.36</v>
      </c>
      <c r="AN332" s="4">
        <f t="shared" si="37"/>
        <v>85.58</v>
      </c>
      <c r="AO332">
        <f t="shared" si="38"/>
        <v>70.536666666666676</v>
      </c>
      <c r="AP332">
        <f t="shared" si="39"/>
        <v>23.59</v>
      </c>
      <c r="AQ332" s="168">
        <f t="shared" si="40"/>
        <v>81.89</v>
      </c>
      <c r="AR332" s="67">
        <f xml:space="preserve"> Πίνακας1[[#This Row],[Average Accuracy (Real Data)]] - Πίνακας1[[#This Row],[Average Accuracy (Synthetic Data)]]</f>
        <v>9.7266666666666595</v>
      </c>
      <c r="AS332" s="68" t="str">
        <f t="shared" si="41"/>
        <v>XGBClassifier (Synth)</v>
      </c>
    </row>
    <row r="333" spans="1:45" x14ac:dyDescent="0.25">
      <c r="A333" s="1">
        <v>653</v>
      </c>
      <c r="B333" s="1">
        <v>1</v>
      </c>
      <c r="C333" s="1">
        <v>1</v>
      </c>
      <c r="D333" s="1">
        <v>0</v>
      </c>
      <c r="E333" s="1">
        <v>2</v>
      </c>
      <c r="F333" s="1">
        <v>1</v>
      </c>
      <c r="G333" s="1" t="b">
        <v>1</v>
      </c>
      <c r="H333" s="1">
        <v>0.5</v>
      </c>
      <c r="I333" s="1" t="b">
        <v>1</v>
      </c>
      <c r="J333" s="1">
        <v>0.25</v>
      </c>
      <c r="K333" s="1" t="b">
        <v>1</v>
      </c>
      <c r="L333" s="10">
        <v>0.25</v>
      </c>
      <c r="M333" s="71">
        <f>Πίνακας1[[#This Row],[ε2]] + Πίνακας1[[#This Row],[ε1]]</f>
        <v>0.5</v>
      </c>
      <c r="N333" s="1">
        <v>51.72</v>
      </c>
      <c r="O333" s="1">
        <v>48.28</v>
      </c>
      <c r="P333" s="1">
        <v>44.83</v>
      </c>
      <c r="Q333" s="1">
        <v>34.479999999999997</v>
      </c>
      <c r="R333" s="1">
        <v>48.28</v>
      </c>
      <c r="S333" s="1">
        <v>58.62</v>
      </c>
      <c r="T333" s="1">
        <v>41.38</v>
      </c>
      <c r="U333" s="1">
        <v>55.17</v>
      </c>
      <c r="V333" s="1">
        <v>44.83</v>
      </c>
      <c r="W333" s="1">
        <v>51.72</v>
      </c>
      <c r="X333" s="1">
        <v>51.72</v>
      </c>
      <c r="Y333" s="3">
        <v>55.17</v>
      </c>
      <c r="Z333" s="1">
        <v>37.93</v>
      </c>
      <c r="AA333" s="1">
        <v>34.479999999999997</v>
      </c>
      <c r="AB333" s="1">
        <v>41.38</v>
      </c>
      <c r="AC333" s="1">
        <v>37.93</v>
      </c>
      <c r="AD333" s="1">
        <v>41.38</v>
      </c>
      <c r="AE333" s="1">
        <v>51.72</v>
      </c>
      <c r="AF333" s="1">
        <v>44.83</v>
      </c>
      <c r="AG333" s="1">
        <v>27.59</v>
      </c>
      <c r="AH333" s="1">
        <v>37.93</v>
      </c>
      <c r="AI333" s="1">
        <v>48.28</v>
      </c>
      <c r="AJ333" s="1">
        <v>44.83</v>
      </c>
      <c r="AK333" s="3">
        <v>34.479999999999997</v>
      </c>
      <c r="AL333">
        <f t="shared" si="35"/>
        <v>48.849999999999994</v>
      </c>
      <c r="AM333">
        <f t="shared" si="36"/>
        <v>34.479999999999997</v>
      </c>
      <c r="AN333" s="4">
        <f t="shared" si="37"/>
        <v>58.62</v>
      </c>
      <c r="AO333">
        <f t="shared" si="38"/>
        <v>40.229999999999997</v>
      </c>
      <c r="AP333">
        <f t="shared" si="39"/>
        <v>27.59</v>
      </c>
      <c r="AQ333" s="168">
        <f t="shared" si="40"/>
        <v>51.72</v>
      </c>
      <c r="AR333" s="67">
        <f xml:space="preserve"> Πίνακας1[[#This Row],[Average Accuracy (Real Data)]] - Πίνακας1[[#This Row],[Average Accuracy (Synthetic Data)]]</f>
        <v>8.6199999999999974</v>
      </c>
      <c r="AS333" s="68" t="str">
        <f t="shared" si="41"/>
        <v>RandomForestClassifier (Synth)</v>
      </c>
    </row>
    <row r="334" spans="1:45" x14ac:dyDescent="0.25">
      <c r="A334" s="1">
        <v>758</v>
      </c>
      <c r="B334" s="1">
        <v>3</v>
      </c>
      <c r="C334" s="1">
        <v>1</v>
      </c>
      <c r="D334" s="1">
        <v>0</v>
      </c>
      <c r="E334" s="1">
        <v>2</v>
      </c>
      <c r="F334" s="1">
        <v>2</v>
      </c>
      <c r="G334" s="1" t="b">
        <v>1</v>
      </c>
      <c r="H334" s="1">
        <v>0.2</v>
      </c>
      <c r="I334" s="1" t="b">
        <v>1</v>
      </c>
      <c r="J334" s="1">
        <v>0.1</v>
      </c>
      <c r="K334" s="1" t="b">
        <v>1</v>
      </c>
      <c r="L334" s="10">
        <v>0.1</v>
      </c>
      <c r="M334" s="71">
        <f>Πίνακας1[[#This Row],[ε2]] + Πίνακας1[[#This Row],[ε1]]</f>
        <v>0.2</v>
      </c>
      <c r="N334" s="1">
        <v>85.58</v>
      </c>
      <c r="O334" s="1">
        <v>79.87</v>
      </c>
      <c r="P334" s="1">
        <v>82.36</v>
      </c>
      <c r="Q334" s="1">
        <v>70.36</v>
      </c>
      <c r="R334" s="1">
        <v>76.38</v>
      </c>
      <c r="S334" s="1">
        <v>82.86</v>
      </c>
      <c r="T334" s="1">
        <v>71.27</v>
      </c>
      <c r="U334" s="1">
        <v>85.2</v>
      </c>
      <c r="V334" s="1">
        <v>85.57</v>
      </c>
      <c r="W334" s="1">
        <v>79.540000000000006</v>
      </c>
      <c r="X334" s="1">
        <v>82.76</v>
      </c>
      <c r="Y334" s="3">
        <v>81.41</v>
      </c>
      <c r="Z334" s="1">
        <v>77.290000000000006</v>
      </c>
      <c r="AA334" s="1">
        <v>70.900000000000006</v>
      </c>
      <c r="AB334" s="1">
        <v>74.55</v>
      </c>
      <c r="AC334" s="1">
        <v>76.849999999999994</v>
      </c>
      <c r="AD334" s="1">
        <v>76.38</v>
      </c>
      <c r="AE334" s="1">
        <v>75.16</v>
      </c>
      <c r="AF334" s="1">
        <v>44.32</v>
      </c>
      <c r="AG334" s="1">
        <v>76.540000000000006</v>
      </c>
      <c r="AH334" s="1">
        <v>77.3</v>
      </c>
      <c r="AI334" s="1">
        <v>76.89</v>
      </c>
      <c r="AJ334" s="1">
        <v>76.430000000000007</v>
      </c>
      <c r="AK334" s="3">
        <v>77.239999999999995</v>
      </c>
      <c r="AL334">
        <f t="shared" si="35"/>
        <v>80.263333333333335</v>
      </c>
      <c r="AM334">
        <f t="shared" si="36"/>
        <v>70.36</v>
      </c>
      <c r="AN334" s="4">
        <f t="shared" si="37"/>
        <v>85.58</v>
      </c>
      <c r="AO334">
        <f t="shared" si="38"/>
        <v>73.320833333333326</v>
      </c>
      <c r="AP334">
        <f t="shared" si="39"/>
        <v>44.32</v>
      </c>
      <c r="AQ334" s="168">
        <f t="shared" si="40"/>
        <v>77.3</v>
      </c>
      <c r="AR334" s="67">
        <f xml:space="preserve"> Πίνακας1[[#This Row],[Average Accuracy (Real Data)]] - Πίνακας1[[#This Row],[Average Accuracy (Synthetic Data)]]</f>
        <v>6.9425000000000097</v>
      </c>
      <c r="AS334" s="68" t="str">
        <f t="shared" si="41"/>
        <v>GradientBoostingClassifier (Synth)</v>
      </c>
    </row>
    <row r="335" spans="1:45" x14ac:dyDescent="0.25">
      <c r="A335" s="1">
        <v>674</v>
      </c>
      <c r="B335" s="1">
        <v>1</v>
      </c>
      <c r="C335" s="1">
        <v>1</v>
      </c>
      <c r="D335" s="1">
        <v>0</v>
      </c>
      <c r="E335" s="1">
        <v>2</v>
      </c>
      <c r="F335" s="1">
        <v>2</v>
      </c>
      <c r="G335" s="1" t="b">
        <v>1</v>
      </c>
      <c r="H335" s="1">
        <v>0.5</v>
      </c>
      <c r="I335" s="1" t="b">
        <v>1</v>
      </c>
      <c r="J335" s="1">
        <v>0.25</v>
      </c>
      <c r="K335" s="1" t="b">
        <v>1</v>
      </c>
      <c r="L335" s="10">
        <v>0.25</v>
      </c>
      <c r="M335" s="71">
        <f>Πίνακας1[[#This Row],[ε2]] + Πίνακας1[[#This Row],[ε1]]</f>
        <v>0.5</v>
      </c>
      <c r="N335" s="1">
        <v>51.72</v>
      </c>
      <c r="O335" s="1">
        <v>48.28</v>
      </c>
      <c r="P335" s="1">
        <v>44.83</v>
      </c>
      <c r="Q335" s="1">
        <v>34.479999999999997</v>
      </c>
      <c r="R335" s="1">
        <v>48.28</v>
      </c>
      <c r="S335" s="1">
        <v>58.62</v>
      </c>
      <c r="T335" s="1">
        <v>41.38</v>
      </c>
      <c r="U335" s="1">
        <v>55.17</v>
      </c>
      <c r="V335" s="1">
        <v>44.83</v>
      </c>
      <c r="W335" s="1">
        <v>51.72</v>
      </c>
      <c r="X335" s="1">
        <v>51.72</v>
      </c>
      <c r="Y335" s="3">
        <v>55.17</v>
      </c>
      <c r="Z335" s="1">
        <v>17.239999999999998</v>
      </c>
      <c r="AA335" s="1">
        <v>27.59</v>
      </c>
      <c r="AB335" s="1">
        <v>34.479999999999997</v>
      </c>
      <c r="AC335" s="1">
        <v>6.9</v>
      </c>
      <c r="AD335" s="1">
        <v>13.79</v>
      </c>
      <c r="AE335" s="1">
        <v>24.14</v>
      </c>
      <c r="AF335" s="1">
        <v>13.79</v>
      </c>
      <c r="AG335" s="1">
        <v>27.59</v>
      </c>
      <c r="AH335" s="1">
        <v>17.239999999999998</v>
      </c>
      <c r="AI335" s="1">
        <v>17.239999999999998</v>
      </c>
      <c r="AJ335" s="1">
        <v>20.69</v>
      </c>
      <c r="AK335" s="3">
        <v>20.69</v>
      </c>
      <c r="AL335">
        <f t="shared" si="35"/>
        <v>48.849999999999994</v>
      </c>
      <c r="AM335">
        <f t="shared" si="36"/>
        <v>34.479999999999997</v>
      </c>
      <c r="AN335" s="4">
        <f t="shared" si="37"/>
        <v>58.62</v>
      </c>
      <c r="AO335">
        <f t="shared" si="38"/>
        <v>20.115000000000002</v>
      </c>
      <c r="AP335">
        <f t="shared" si="39"/>
        <v>6.9</v>
      </c>
      <c r="AQ335" s="168">
        <f t="shared" si="40"/>
        <v>34.479999999999997</v>
      </c>
      <c r="AR335" s="67">
        <f xml:space="preserve"> Πίνακας1[[#This Row],[Average Accuracy (Real Data)]] - Πίνακας1[[#This Row],[Average Accuracy (Synthetic Data)]]</f>
        <v>28.734999999999992</v>
      </c>
      <c r="AS335" s="68" t="str">
        <f t="shared" si="41"/>
        <v>KNeighborsClassifier (Synth)</v>
      </c>
    </row>
    <row r="336" spans="1:45" x14ac:dyDescent="0.25">
      <c r="A336" s="1">
        <v>692</v>
      </c>
      <c r="B336" s="1">
        <v>2</v>
      </c>
      <c r="C336" s="1">
        <v>1</v>
      </c>
      <c r="D336" s="1">
        <v>0</v>
      </c>
      <c r="E336" s="1">
        <v>2</v>
      </c>
      <c r="F336" s="1">
        <v>1</v>
      </c>
      <c r="G336" s="1" t="b">
        <v>1</v>
      </c>
      <c r="H336" s="1">
        <v>0.5</v>
      </c>
      <c r="I336" s="1" t="b">
        <v>1</v>
      </c>
      <c r="J336" s="1">
        <v>0.25</v>
      </c>
      <c r="K336" s="1" t="b">
        <v>1</v>
      </c>
      <c r="L336" s="10">
        <v>0.25</v>
      </c>
      <c r="M336" s="71">
        <f>Πίνακας1[[#This Row],[ε2]] + Πίνακας1[[#This Row],[ε1]]</f>
        <v>0.5</v>
      </c>
      <c r="N336" s="1">
        <v>60.16</v>
      </c>
      <c r="O336" s="1">
        <v>47.6</v>
      </c>
      <c r="P336" s="1">
        <v>54.08</v>
      </c>
      <c r="Q336" s="1">
        <v>50.12</v>
      </c>
      <c r="R336" s="1">
        <v>59.36</v>
      </c>
      <c r="S336" s="1">
        <v>56.56</v>
      </c>
      <c r="T336" s="1">
        <v>65.72</v>
      </c>
      <c r="U336" s="1">
        <v>49.32</v>
      </c>
      <c r="V336" s="1">
        <v>61.88</v>
      </c>
      <c r="W336" s="1">
        <v>50.12</v>
      </c>
      <c r="X336" s="1">
        <v>50.12</v>
      </c>
      <c r="Y336" s="3">
        <v>55.16</v>
      </c>
      <c r="Z336" s="1">
        <v>47.88</v>
      </c>
      <c r="AA336" s="1">
        <v>41.76</v>
      </c>
      <c r="AB336" s="1">
        <v>46.04</v>
      </c>
      <c r="AC336" s="1">
        <v>46.76</v>
      </c>
      <c r="AD336" s="1">
        <v>46.8</v>
      </c>
      <c r="AE336" s="1">
        <v>45.96</v>
      </c>
      <c r="AF336" s="1">
        <v>48.24</v>
      </c>
      <c r="AG336" s="1">
        <v>44.72</v>
      </c>
      <c r="AH336" s="1">
        <v>47.76</v>
      </c>
      <c r="AI336" s="1">
        <v>49.48</v>
      </c>
      <c r="AJ336" s="1">
        <v>49.44</v>
      </c>
      <c r="AK336" s="3">
        <v>48.72</v>
      </c>
      <c r="AL336">
        <f t="shared" si="35"/>
        <v>55.016666666666659</v>
      </c>
      <c r="AM336">
        <f t="shared" si="36"/>
        <v>47.6</v>
      </c>
      <c r="AN336" s="4">
        <f t="shared" si="37"/>
        <v>65.72</v>
      </c>
      <c r="AO336">
        <f t="shared" si="38"/>
        <v>46.963333333333331</v>
      </c>
      <c r="AP336">
        <f t="shared" si="39"/>
        <v>41.76</v>
      </c>
      <c r="AQ336" s="168">
        <f t="shared" si="40"/>
        <v>49.48</v>
      </c>
      <c r="AR336" s="67">
        <f xml:space="preserve"> Πίνακας1[[#This Row],[Average Accuracy (Real Data)]] - Πίνακας1[[#This Row],[Average Accuracy (Synthetic Data)]]</f>
        <v>8.0533333333333275</v>
      </c>
      <c r="AS336" s="68" t="str">
        <f t="shared" si="41"/>
        <v>GaussianNB (Synth)</v>
      </c>
    </row>
    <row r="337" spans="1:45" x14ac:dyDescent="0.25">
      <c r="A337" s="1">
        <v>712</v>
      </c>
      <c r="B337" s="1">
        <v>2</v>
      </c>
      <c r="C337" s="1">
        <v>1</v>
      </c>
      <c r="D337" s="1">
        <v>0</v>
      </c>
      <c r="E337" s="1">
        <v>2</v>
      </c>
      <c r="F337" s="1">
        <v>2</v>
      </c>
      <c r="G337" s="1" t="b">
        <v>1</v>
      </c>
      <c r="H337" s="1">
        <v>0.5</v>
      </c>
      <c r="I337" s="1" t="b">
        <v>1</v>
      </c>
      <c r="J337" s="1">
        <v>0.25</v>
      </c>
      <c r="K337" s="1" t="b">
        <v>1</v>
      </c>
      <c r="L337" s="10">
        <v>0.25</v>
      </c>
      <c r="M337" s="71">
        <f>Πίνακας1[[#This Row],[ε2]] + Πίνακας1[[#This Row],[ε1]]</f>
        <v>0.5</v>
      </c>
      <c r="N337" s="1">
        <v>60.16</v>
      </c>
      <c r="O337" s="1">
        <v>47.6</v>
      </c>
      <c r="P337" s="1">
        <v>54.08</v>
      </c>
      <c r="Q337" s="1">
        <v>50.12</v>
      </c>
      <c r="R337" s="1">
        <v>59.36</v>
      </c>
      <c r="S337" s="1">
        <v>56.56</v>
      </c>
      <c r="T337" s="1">
        <v>65.72</v>
      </c>
      <c r="U337" s="1">
        <v>49.32</v>
      </c>
      <c r="V337" s="1">
        <v>61.88</v>
      </c>
      <c r="W337" s="1">
        <v>50.12</v>
      </c>
      <c r="X337" s="1">
        <v>50.12</v>
      </c>
      <c r="Y337" s="3">
        <v>55.16</v>
      </c>
      <c r="Z337" s="1">
        <v>48.24</v>
      </c>
      <c r="AA337" s="1">
        <v>35.28</v>
      </c>
      <c r="AB337" s="1">
        <v>44</v>
      </c>
      <c r="AC337" s="1">
        <v>44.68</v>
      </c>
      <c r="AD337" s="1">
        <v>47.96</v>
      </c>
      <c r="AE337" s="1">
        <v>44.32</v>
      </c>
      <c r="AF337" s="1">
        <v>46.68</v>
      </c>
      <c r="AG337" s="1">
        <v>49.24</v>
      </c>
      <c r="AH337" s="1">
        <v>49.24</v>
      </c>
      <c r="AI337" s="1">
        <v>49.52</v>
      </c>
      <c r="AJ337" s="1">
        <v>49.8</v>
      </c>
      <c r="AK337" s="3">
        <v>48.8</v>
      </c>
      <c r="AL337">
        <f t="shared" si="35"/>
        <v>55.016666666666659</v>
      </c>
      <c r="AM337">
        <f t="shared" si="36"/>
        <v>47.6</v>
      </c>
      <c r="AN337" s="4">
        <f t="shared" si="37"/>
        <v>65.72</v>
      </c>
      <c r="AO337">
        <f t="shared" si="38"/>
        <v>46.48</v>
      </c>
      <c r="AP337">
        <f t="shared" si="39"/>
        <v>35.28</v>
      </c>
      <c r="AQ337" s="168">
        <f t="shared" si="40"/>
        <v>49.8</v>
      </c>
      <c r="AR337" s="67">
        <f xml:space="preserve"> Πίνακας1[[#This Row],[Average Accuracy (Real Data)]] - Πίνακας1[[#This Row],[Average Accuracy (Synthetic Data)]]</f>
        <v>8.5366666666666617</v>
      </c>
      <c r="AS337" s="68" t="str">
        <f t="shared" si="41"/>
        <v>LinearDiscriminantAnalysis (Synth)</v>
      </c>
    </row>
    <row r="338" spans="1:45" x14ac:dyDescent="0.25">
      <c r="A338" s="1">
        <v>738</v>
      </c>
      <c r="B338" s="1">
        <v>3</v>
      </c>
      <c r="C338" s="1">
        <v>1</v>
      </c>
      <c r="D338" s="1">
        <v>0</v>
      </c>
      <c r="E338" s="1">
        <v>2</v>
      </c>
      <c r="F338" s="1">
        <v>1</v>
      </c>
      <c r="G338" s="1" t="b">
        <v>1</v>
      </c>
      <c r="H338" s="1">
        <v>0.5</v>
      </c>
      <c r="I338" s="1" t="b">
        <v>1</v>
      </c>
      <c r="J338" s="1">
        <v>0.25</v>
      </c>
      <c r="K338" s="1" t="b">
        <v>1</v>
      </c>
      <c r="L338" s="10">
        <v>0.25</v>
      </c>
      <c r="M338" s="71">
        <f>Πίνακας1[[#This Row],[ε2]] + Πίνακας1[[#This Row],[ε1]]</f>
        <v>0.5</v>
      </c>
      <c r="N338" s="1">
        <v>85.58</v>
      </c>
      <c r="O338" s="1">
        <v>79.87</v>
      </c>
      <c r="P338" s="1">
        <v>82.36</v>
      </c>
      <c r="Q338" s="1">
        <v>70.36</v>
      </c>
      <c r="R338" s="1">
        <v>76.38</v>
      </c>
      <c r="S338" s="1">
        <v>82.86</v>
      </c>
      <c r="T338" s="1">
        <v>71.27</v>
      </c>
      <c r="U338" s="1">
        <v>85.2</v>
      </c>
      <c r="V338" s="1">
        <v>85.57</v>
      </c>
      <c r="W338" s="1">
        <v>79.540000000000006</v>
      </c>
      <c r="X338" s="1">
        <v>82.76</v>
      </c>
      <c r="Y338" s="3">
        <v>81.41</v>
      </c>
      <c r="Z338" s="1">
        <v>76.38</v>
      </c>
      <c r="AA338" s="1">
        <v>63.27</v>
      </c>
      <c r="AB338" s="1">
        <v>71.67</v>
      </c>
      <c r="AC338" s="1">
        <v>76.27</v>
      </c>
      <c r="AD338" s="1">
        <v>76.38</v>
      </c>
      <c r="AE338" s="1">
        <v>68.91</v>
      </c>
      <c r="AF338" s="1">
        <v>76.62</v>
      </c>
      <c r="AG338" s="1">
        <v>76.38</v>
      </c>
      <c r="AH338" s="1">
        <v>76.349999999999994</v>
      </c>
      <c r="AI338" s="1">
        <v>76.88</v>
      </c>
      <c r="AJ338" s="1">
        <v>76.38</v>
      </c>
      <c r="AK338" s="3">
        <v>77.11</v>
      </c>
      <c r="AL338">
        <f t="shared" si="35"/>
        <v>80.263333333333335</v>
      </c>
      <c r="AM338">
        <f t="shared" si="36"/>
        <v>70.36</v>
      </c>
      <c r="AN338" s="4">
        <f t="shared" si="37"/>
        <v>85.58</v>
      </c>
      <c r="AO338">
        <f t="shared" si="38"/>
        <v>74.38333333333334</v>
      </c>
      <c r="AP338">
        <f t="shared" si="39"/>
        <v>63.27</v>
      </c>
      <c r="AQ338" s="168">
        <f t="shared" si="40"/>
        <v>77.11</v>
      </c>
      <c r="AR338" s="67">
        <f xml:space="preserve"> Πίνακας1[[#This Row],[Average Accuracy (Real Data)]] - Πίνακας1[[#This Row],[Average Accuracy (Synthetic Data)]]</f>
        <v>5.8799999999999955</v>
      </c>
      <c r="AS338" s="68" t="str">
        <f t="shared" si="41"/>
        <v>QuadraticDiscriminantAnalysis (Synth)</v>
      </c>
    </row>
    <row r="339" spans="1:45" x14ac:dyDescent="0.25">
      <c r="A339" s="1">
        <v>754</v>
      </c>
      <c r="B339" s="1">
        <v>3</v>
      </c>
      <c r="C339" s="1">
        <v>1</v>
      </c>
      <c r="D339" s="1">
        <v>0</v>
      </c>
      <c r="E339" s="1">
        <v>2</v>
      </c>
      <c r="F339" s="1">
        <v>2</v>
      </c>
      <c r="G339" s="1" t="b">
        <v>1</v>
      </c>
      <c r="H339" s="1">
        <v>0.5</v>
      </c>
      <c r="I339" s="1" t="b">
        <v>1</v>
      </c>
      <c r="J339" s="1">
        <v>0.25</v>
      </c>
      <c r="K339" s="1" t="b">
        <v>1</v>
      </c>
      <c r="L339" s="10">
        <v>0.25</v>
      </c>
      <c r="M339" s="71">
        <f>Πίνακας1[[#This Row],[ε2]] + Πίνακας1[[#This Row],[ε1]]</f>
        <v>0.5</v>
      </c>
      <c r="N339" s="1">
        <v>85.58</v>
      </c>
      <c r="O339" s="1">
        <v>79.87</v>
      </c>
      <c r="P339" s="1">
        <v>82.36</v>
      </c>
      <c r="Q339" s="1">
        <v>70.36</v>
      </c>
      <c r="R339" s="1">
        <v>76.38</v>
      </c>
      <c r="S339" s="1">
        <v>82.86</v>
      </c>
      <c r="T339" s="1">
        <v>71.27</v>
      </c>
      <c r="U339" s="1">
        <v>85.2</v>
      </c>
      <c r="V339" s="1">
        <v>85.57</v>
      </c>
      <c r="W339" s="1">
        <v>79.540000000000006</v>
      </c>
      <c r="X339" s="1">
        <v>82.76</v>
      </c>
      <c r="Y339" s="3">
        <v>81.41</v>
      </c>
      <c r="Z339" s="1">
        <v>77.95</v>
      </c>
      <c r="AA339" s="1">
        <v>69.58</v>
      </c>
      <c r="AB339" s="1">
        <v>72.62</v>
      </c>
      <c r="AC339" s="1">
        <v>76.13</v>
      </c>
      <c r="AD339" s="1">
        <v>76.38</v>
      </c>
      <c r="AE339" s="1">
        <v>74.5</v>
      </c>
      <c r="AF339" s="1">
        <v>76.27</v>
      </c>
      <c r="AG339" s="1">
        <v>78.069999999999993</v>
      </c>
      <c r="AH339" s="1">
        <v>77.94</v>
      </c>
      <c r="AI339" s="1">
        <v>76.38</v>
      </c>
      <c r="AJ339" s="1">
        <v>76.11</v>
      </c>
      <c r="AK339" s="3">
        <v>78.180000000000007</v>
      </c>
      <c r="AL339">
        <f t="shared" si="35"/>
        <v>80.263333333333335</v>
      </c>
      <c r="AM339">
        <f t="shared" si="36"/>
        <v>70.36</v>
      </c>
      <c r="AN339" s="4">
        <f t="shared" si="37"/>
        <v>85.58</v>
      </c>
      <c r="AO339">
        <f t="shared" si="38"/>
        <v>75.842500000000015</v>
      </c>
      <c r="AP339">
        <f t="shared" si="39"/>
        <v>69.58</v>
      </c>
      <c r="AQ339" s="168">
        <f t="shared" si="40"/>
        <v>78.180000000000007</v>
      </c>
      <c r="AR339" s="67">
        <f xml:space="preserve"> Πίνακας1[[#This Row],[Average Accuracy (Real Data)]] - Πίνακας1[[#This Row],[Average Accuracy (Synthetic Data)]]</f>
        <v>4.4208333333333201</v>
      </c>
      <c r="AS339" s="68" t="str">
        <f t="shared" si="41"/>
        <v>QuadraticDiscriminantAnalysis (Synth)</v>
      </c>
    </row>
    <row r="340" spans="1:45" x14ac:dyDescent="0.25">
      <c r="A340" s="1">
        <v>654</v>
      </c>
      <c r="B340" s="1">
        <v>1</v>
      </c>
      <c r="C340" s="1">
        <v>1</v>
      </c>
      <c r="D340" s="1">
        <v>0</v>
      </c>
      <c r="E340" s="1">
        <v>2</v>
      </c>
      <c r="F340" s="1">
        <v>1</v>
      </c>
      <c r="G340" s="1" t="b">
        <v>1</v>
      </c>
      <c r="H340" s="1">
        <v>1</v>
      </c>
      <c r="I340" s="1" t="b">
        <v>1</v>
      </c>
      <c r="J340" s="1">
        <v>0.5</v>
      </c>
      <c r="K340" s="1" t="b">
        <v>1</v>
      </c>
      <c r="L340" s="10">
        <v>0.5</v>
      </c>
      <c r="M340" s="71">
        <f>Πίνακας1[[#This Row],[ε2]] + Πίνακας1[[#This Row],[ε1]]</f>
        <v>1</v>
      </c>
      <c r="N340" s="1">
        <v>51.72</v>
      </c>
      <c r="O340" s="1">
        <v>48.28</v>
      </c>
      <c r="P340" s="1">
        <v>44.83</v>
      </c>
      <c r="Q340" s="1">
        <v>34.479999999999997</v>
      </c>
      <c r="R340" s="1">
        <v>48.28</v>
      </c>
      <c r="S340" s="1">
        <v>58.62</v>
      </c>
      <c r="T340" s="1">
        <v>41.38</v>
      </c>
      <c r="U340" s="1">
        <v>55.17</v>
      </c>
      <c r="V340" s="1">
        <v>44.83</v>
      </c>
      <c r="W340" s="1">
        <v>51.72</v>
      </c>
      <c r="X340" s="1">
        <v>51.72</v>
      </c>
      <c r="Y340" s="3">
        <v>55.17</v>
      </c>
      <c r="Z340" s="1">
        <v>31.03</v>
      </c>
      <c r="AA340" s="1">
        <v>31.03</v>
      </c>
      <c r="AB340" s="1">
        <v>34.479999999999997</v>
      </c>
      <c r="AC340" s="1">
        <v>48.28</v>
      </c>
      <c r="AD340" s="1">
        <v>44.83</v>
      </c>
      <c r="AE340" s="1">
        <v>37.93</v>
      </c>
      <c r="AF340" s="1">
        <v>44.83</v>
      </c>
      <c r="AG340" s="1">
        <v>10.34</v>
      </c>
      <c r="AH340" s="1">
        <v>34.479999999999997</v>
      </c>
      <c r="AI340" s="1">
        <v>34.479999999999997</v>
      </c>
      <c r="AJ340" s="1">
        <v>44.83</v>
      </c>
      <c r="AK340" s="3">
        <v>27.59</v>
      </c>
      <c r="AL340">
        <f t="shared" si="35"/>
        <v>48.849999999999994</v>
      </c>
      <c r="AM340">
        <f t="shared" si="36"/>
        <v>34.479999999999997</v>
      </c>
      <c r="AN340" s="4">
        <f t="shared" si="37"/>
        <v>58.62</v>
      </c>
      <c r="AO340">
        <f t="shared" si="38"/>
        <v>35.344166666666659</v>
      </c>
      <c r="AP340">
        <f t="shared" si="39"/>
        <v>10.34</v>
      </c>
      <c r="AQ340" s="168">
        <f t="shared" si="40"/>
        <v>48.28</v>
      </c>
      <c r="AR340" s="67">
        <f xml:space="preserve"> Πίνακας1[[#This Row],[Average Accuracy (Real Data)]] - Πίνακας1[[#This Row],[Average Accuracy (Synthetic Data)]]</f>
        <v>13.505833333333335</v>
      </c>
      <c r="AS340" s="68" t="str">
        <f t="shared" si="41"/>
        <v>LinearSVC (Synth)</v>
      </c>
    </row>
    <row r="341" spans="1:45" x14ac:dyDescent="0.25">
      <c r="A341" s="1">
        <v>675</v>
      </c>
      <c r="B341" s="1">
        <v>1</v>
      </c>
      <c r="C341" s="1">
        <v>1</v>
      </c>
      <c r="D341" s="1">
        <v>0</v>
      </c>
      <c r="E341" s="1">
        <v>2</v>
      </c>
      <c r="F341" s="1">
        <v>2</v>
      </c>
      <c r="G341" s="1" t="b">
        <v>1</v>
      </c>
      <c r="H341" s="1">
        <v>1</v>
      </c>
      <c r="I341" s="1" t="b">
        <v>1</v>
      </c>
      <c r="J341" s="1">
        <v>0.5</v>
      </c>
      <c r="K341" s="1" t="b">
        <v>1</v>
      </c>
      <c r="L341" s="10">
        <v>0.5</v>
      </c>
      <c r="M341" s="71">
        <f>Πίνακας1[[#This Row],[ε2]] + Πίνακας1[[#This Row],[ε1]]</f>
        <v>1</v>
      </c>
      <c r="N341" s="1">
        <v>51.72</v>
      </c>
      <c r="O341" s="1">
        <v>48.28</v>
      </c>
      <c r="P341" s="1">
        <v>44.83</v>
      </c>
      <c r="Q341" s="1">
        <v>34.479999999999997</v>
      </c>
      <c r="R341" s="1">
        <v>48.28</v>
      </c>
      <c r="S341" s="1">
        <v>58.62</v>
      </c>
      <c r="T341" s="1">
        <v>41.38</v>
      </c>
      <c r="U341" s="1">
        <v>55.17</v>
      </c>
      <c r="V341" s="1">
        <v>44.83</v>
      </c>
      <c r="W341" s="1">
        <v>51.72</v>
      </c>
      <c r="X341" s="1">
        <v>51.72</v>
      </c>
      <c r="Y341" s="3">
        <v>55.17</v>
      </c>
      <c r="Z341" s="1">
        <v>48.28</v>
      </c>
      <c r="AA341" s="1">
        <v>20.69</v>
      </c>
      <c r="AB341" s="1">
        <v>37.93</v>
      </c>
      <c r="AC341" s="1">
        <v>41.38</v>
      </c>
      <c r="AD341" s="1">
        <v>58.62</v>
      </c>
      <c r="AE341" s="1">
        <v>44.83</v>
      </c>
      <c r="AF341" s="1">
        <v>24.14</v>
      </c>
      <c r="AG341" s="1">
        <v>48.28</v>
      </c>
      <c r="AH341" s="1">
        <v>44.83</v>
      </c>
      <c r="AI341" s="1">
        <v>55.17</v>
      </c>
      <c r="AJ341" s="1">
        <v>51.72</v>
      </c>
      <c r="AK341" s="3">
        <v>20.69</v>
      </c>
      <c r="AL341">
        <f t="shared" si="35"/>
        <v>48.849999999999994</v>
      </c>
      <c r="AM341">
        <f t="shared" si="36"/>
        <v>34.479999999999997</v>
      </c>
      <c r="AN341" s="4">
        <f t="shared" si="37"/>
        <v>58.62</v>
      </c>
      <c r="AO341">
        <f t="shared" si="38"/>
        <v>41.38</v>
      </c>
      <c r="AP341">
        <f t="shared" si="39"/>
        <v>20.69</v>
      </c>
      <c r="AQ341" s="168">
        <f t="shared" si="40"/>
        <v>58.62</v>
      </c>
      <c r="AR341" s="67">
        <f xml:space="preserve"> Πίνακας1[[#This Row],[Average Accuracy (Real Data)]] - Πίνακας1[[#This Row],[Average Accuracy (Synthetic Data)]]</f>
        <v>7.4699999999999918</v>
      </c>
      <c r="AS341" s="68" t="str">
        <f t="shared" si="41"/>
        <v>SVC (Synth)</v>
      </c>
    </row>
    <row r="342" spans="1:45" x14ac:dyDescent="0.25">
      <c r="A342" s="1">
        <v>696</v>
      </c>
      <c r="B342" s="1">
        <v>2</v>
      </c>
      <c r="C342" s="1">
        <v>1</v>
      </c>
      <c r="D342" s="1">
        <v>0</v>
      </c>
      <c r="E342" s="1">
        <v>2</v>
      </c>
      <c r="F342" s="1">
        <v>1</v>
      </c>
      <c r="G342" s="1" t="b">
        <v>1</v>
      </c>
      <c r="H342" s="1">
        <v>1</v>
      </c>
      <c r="I342" s="1" t="b">
        <v>1</v>
      </c>
      <c r="J342" s="1">
        <v>0.5</v>
      </c>
      <c r="K342" s="1" t="b">
        <v>1</v>
      </c>
      <c r="L342" s="10">
        <v>0.5</v>
      </c>
      <c r="M342" s="71">
        <f>Πίνακας1[[#This Row],[ε2]] + Πίνακας1[[#This Row],[ε1]]</f>
        <v>1</v>
      </c>
      <c r="N342" s="1">
        <v>60.16</v>
      </c>
      <c r="O342" s="1">
        <v>47.6</v>
      </c>
      <c r="P342" s="1">
        <v>54.08</v>
      </c>
      <c r="Q342" s="1">
        <v>50.12</v>
      </c>
      <c r="R342" s="1">
        <v>59.36</v>
      </c>
      <c r="S342" s="1">
        <v>56.56</v>
      </c>
      <c r="T342" s="1">
        <v>65.72</v>
      </c>
      <c r="U342" s="1">
        <v>49.32</v>
      </c>
      <c r="V342" s="1">
        <v>61.88</v>
      </c>
      <c r="W342" s="1">
        <v>50.12</v>
      </c>
      <c r="X342" s="1">
        <v>50.12</v>
      </c>
      <c r="Y342" s="3">
        <v>55.16</v>
      </c>
      <c r="Z342" s="1">
        <v>48.84</v>
      </c>
      <c r="AA342" s="1">
        <v>43.8</v>
      </c>
      <c r="AB342" s="1">
        <v>48.28</v>
      </c>
      <c r="AC342" s="1">
        <v>49.52</v>
      </c>
      <c r="AD342" s="1">
        <v>49.28</v>
      </c>
      <c r="AE342" s="1">
        <v>45.68</v>
      </c>
      <c r="AF342" s="1">
        <v>49.24</v>
      </c>
      <c r="AG342" s="1">
        <v>36.96</v>
      </c>
      <c r="AH342" s="1">
        <v>48.84</v>
      </c>
      <c r="AI342" s="1">
        <v>49.36</v>
      </c>
      <c r="AJ342" s="1">
        <v>49.48</v>
      </c>
      <c r="AK342" s="3">
        <v>48.68</v>
      </c>
      <c r="AL342">
        <f t="shared" si="35"/>
        <v>55.016666666666659</v>
      </c>
      <c r="AM342">
        <f t="shared" si="36"/>
        <v>47.6</v>
      </c>
      <c r="AN342" s="4">
        <f t="shared" si="37"/>
        <v>65.72</v>
      </c>
      <c r="AO342">
        <f t="shared" si="38"/>
        <v>47.330000000000005</v>
      </c>
      <c r="AP342">
        <f t="shared" si="39"/>
        <v>36.96</v>
      </c>
      <c r="AQ342" s="168">
        <f t="shared" si="40"/>
        <v>49.52</v>
      </c>
      <c r="AR342" s="67">
        <f xml:space="preserve"> Πίνακας1[[#This Row],[Average Accuracy (Real Data)]] - Πίνακας1[[#This Row],[Average Accuracy (Synthetic Data)]]</f>
        <v>7.6866666666666532</v>
      </c>
      <c r="AS342" s="68" t="str">
        <f t="shared" si="41"/>
        <v>LinearSVC (Synth)</v>
      </c>
    </row>
    <row r="343" spans="1:45" x14ac:dyDescent="0.25">
      <c r="A343" s="1">
        <v>717</v>
      </c>
      <c r="B343" s="1">
        <v>2</v>
      </c>
      <c r="C343" s="1">
        <v>1</v>
      </c>
      <c r="D343" s="1">
        <v>0</v>
      </c>
      <c r="E343" s="1">
        <v>2</v>
      </c>
      <c r="F343" s="1">
        <v>2</v>
      </c>
      <c r="G343" s="1" t="b">
        <v>1</v>
      </c>
      <c r="H343" s="1">
        <v>1</v>
      </c>
      <c r="I343" s="1" t="b">
        <v>1</v>
      </c>
      <c r="J343" s="1">
        <v>0.5</v>
      </c>
      <c r="K343" s="1" t="b">
        <v>1</v>
      </c>
      <c r="L343" s="10">
        <v>0.5</v>
      </c>
      <c r="M343" s="71">
        <f>Πίνακας1[[#This Row],[ε2]] + Πίνακας1[[#This Row],[ε1]]</f>
        <v>1</v>
      </c>
      <c r="N343" s="1">
        <v>60.16</v>
      </c>
      <c r="O343" s="1">
        <v>47.6</v>
      </c>
      <c r="P343" s="1">
        <v>54.08</v>
      </c>
      <c r="Q343" s="1">
        <v>50.12</v>
      </c>
      <c r="R343" s="1">
        <v>59.36</v>
      </c>
      <c r="S343" s="1">
        <v>56.56</v>
      </c>
      <c r="T343" s="1">
        <v>65.72</v>
      </c>
      <c r="U343" s="1">
        <v>49.32</v>
      </c>
      <c r="V343" s="1">
        <v>61.88</v>
      </c>
      <c r="W343" s="1">
        <v>50.12</v>
      </c>
      <c r="X343" s="1">
        <v>50.12</v>
      </c>
      <c r="Y343" s="3">
        <v>55.16</v>
      </c>
      <c r="Z343" s="1">
        <v>52.52</v>
      </c>
      <c r="AA343" s="1">
        <v>36.72</v>
      </c>
      <c r="AB343" s="1">
        <v>46.36</v>
      </c>
      <c r="AC343" s="1">
        <v>42.4</v>
      </c>
      <c r="AD343" s="1">
        <v>50.2</v>
      </c>
      <c r="AE343" s="1">
        <v>47.08</v>
      </c>
      <c r="AF343" s="1">
        <v>53.12</v>
      </c>
      <c r="AG343" s="1">
        <v>49.56</v>
      </c>
      <c r="AH343" s="1">
        <v>52.84</v>
      </c>
      <c r="AI343" s="1">
        <v>49.68</v>
      </c>
      <c r="AJ343" s="1">
        <v>49.72</v>
      </c>
      <c r="AK343" s="3">
        <v>50.16</v>
      </c>
      <c r="AL343">
        <f t="shared" si="35"/>
        <v>55.016666666666659</v>
      </c>
      <c r="AM343">
        <f t="shared" si="36"/>
        <v>47.6</v>
      </c>
      <c r="AN343" s="4">
        <f t="shared" si="37"/>
        <v>65.72</v>
      </c>
      <c r="AO343">
        <f t="shared" si="38"/>
        <v>48.363333333333337</v>
      </c>
      <c r="AP343">
        <f t="shared" si="39"/>
        <v>36.72</v>
      </c>
      <c r="AQ343" s="168">
        <f t="shared" si="40"/>
        <v>53.12</v>
      </c>
      <c r="AR343" s="67">
        <f xml:space="preserve"> Πίνακας1[[#This Row],[Average Accuracy (Real Data)]] - Πίνακας1[[#This Row],[Average Accuracy (Synthetic Data)]]</f>
        <v>6.6533333333333218</v>
      </c>
      <c r="AS343" s="68" t="str">
        <f t="shared" si="41"/>
        <v>MLPClassifier (Synth)</v>
      </c>
    </row>
    <row r="344" spans="1:45" x14ac:dyDescent="0.25">
      <c r="A344" s="1">
        <v>737</v>
      </c>
      <c r="B344" s="1">
        <v>3</v>
      </c>
      <c r="C344" s="1">
        <v>1</v>
      </c>
      <c r="D344" s="1">
        <v>0</v>
      </c>
      <c r="E344" s="1">
        <v>2</v>
      </c>
      <c r="F344" s="1">
        <v>1</v>
      </c>
      <c r="G344" s="1" t="b">
        <v>1</v>
      </c>
      <c r="H344" s="1">
        <v>1</v>
      </c>
      <c r="I344" s="1" t="b">
        <v>1</v>
      </c>
      <c r="J344" s="1">
        <v>0.5</v>
      </c>
      <c r="K344" s="1" t="b">
        <v>1</v>
      </c>
      <c r="L344" s="10">
        <v>0.5</v>
      </c>
      <c r="M344" s="71">
        <f>Πίνακας1[[#This Row],[ε2]] + Πίνακας1[[#This Row],[ε1]]</f>
        <v>1</v>
      </c>
      <c r="N344" s="1">
        <v>85.58</v>
      </c>
      <c r="O344" s="1">
        <v>79.87</v>
      </c>
      <c r="P344" s="1">
        <v>82.36</v>
      </c>
      <c r="Q344" s="1">
        <v>70.36</v>
      </c>
      <c r="R344" s="1">
        <v>76.38</v>
      </c>
      <c r="S344" s="1">
        <v>82.86</v>
      </c>
      <c r="T344" s="1">
        <v>71.27</v>
      </c>
      <c r="U344" s="1">
        <v>85.2</v>
      </c>
      <c r="V344" s="1">
        <v>85.57</v>
      </c>
      <c r="W344" s="1">
        <v>79.540000000000006</v>
      </c>
      <c r="X344" s="1">
        <v>82.76</v>
      </c>
      <c r="Y344" s="3">
        <v>81.41</v>
      </c>
      <c r="Z344" s="1">
        <v>76.52</v>
      </c>
      <c r="AA344" s="1">
        <v>70.790000000000006</v>
      </c>
      <c r="AB344" s="1">
        <v>73.28</v>
      </c>
      <c r="AC344" s="1">
        <v>77.39</v>
      </c>
      <c r="AD344" s="1">
        <v>76.38</v>
      </c>
      <c r="AE344" s="1">
        <v>73.97</v>
      </c>
      <c r="AF344" s="1">
        <v>75.52</v>
      </c>
      <c r="AG344" s="1">
        <v>76.25</v>
      </c>
      <c r="AH344" s="1">
        <v>76.540000000000006</v>
      </c>
      <c r="AI344" s="1">
        <v>77.099999999999994</v>
      </c>
      <c r="AJ344" s="1">
        <v>76.599999999999994</v>
      </c>
      <c r="AK344" s="3">
        <v>73.59</v>
      </c>
      <c r="AL344">
        <f t="shared" si="35"/>
        <v>80.263333333333335</v>
      </c>
      <c r="AM344">
        <f t="shared" si="36"/>
        <v>70.36</v>
      </c>
      <c r="AN344" s="4">
        <f t="shared" si="37"/>
        <v>85.58</v>
      </c>
      <c r="AO344">
        <f t="shared" si="38"/>
        <v>75.327500000000001</v>
      </c>
      <c r="AP344">
        <f t="shared" si="39"/>
        <v>70.790000000000006</v>
      </c>
      <c r="AQ344" s="168">
        <f t="shared" si="40"/>
        <v>77.39</v>
      </c>
      <c r="AR344" s="67">
        <f xml:space="preserve"> Πίνακας1[[#This Row],[Average Accuracy (Real Data)]] - Πίνακας1[[#This Row],[Average Accuracy (Synthetic Data)]]</f>
        <v>4.9358333333333348</v>
      </c>
      <c r="AS344" s="68" t="str">
        <f t="shared" si="41"/>
        <v>LinearSVC (Synth)</v>
      </c>
    </row>
    <row r="345" spans="1:45" x14ac:dyDescent="0.25">
      <c r="A345" s="1">
        <v>753</v>
      </c>
      <c r="B345" s="1">
        <v>3</v>
      </c>
      <c r="C345" s="1">
        <v>1</v>
      </c>
      <c r="D345" s="1">
        <v>0</v>
      </c>
      <c r="E345" s="1">
        <v>2</v>
      </c>
      <c r="F345" s="1">
        <v>2</v>
      </c>
      <c r="G345" s="1" t="b">
        <v>1</v>
      </c>
      <c r="H345" s="1">
        <v>1</v>
      </c>
      <c r="I345" s="1" t="b">
        <v>1</v>
      </c>
      <c r="J345" s="1">
        <v>0.5</v>
      </c>
      <c r="K345" s="1" t="b">
        <v>1</v>
      </c>
      <c r="L345" s="10">
        <v>0.5</v>
      </c>
      <c r="M345" s="71">
        <f>Πίνακας1[[#This Row],[ε2]] + Πίνακας1[[#This Row],[ε1]]</f>
        <v>1</v>
      </c>
      <c r="N345" s="1">
        <v>85.58</v>
      </c>
      <c r="O345" s="1">
        <v>79.87</v>
      </c>
      <c r="P345" s="1">
        <v>82.36</v>
      </c>
      <c r="Q345" s="1">
        <v>70.36</v>
      </c>
      <c r="R345" s="1">
        <v>76.38</v>
      </c>
      <c r="S345" s="1">
        <v>82.86</v>
      </c>
      <c r="T345" s="1">
        <v>71.27</v>
      </c>
      <c r="U345" s="1">
        <v>85.2</v>
      </c>
      <c r="V345" s="1">
        <v>85.57</v>
      </c>
      <c r="W345" s="1">
        <v>79.540000000000006</v>
      </c>
      <c r="X345" s="1">
        <v>82.76</v>
      </c>
      <c r="Y345" s="3">
        <v>81.41</v>
      </c>
      <c r="Z345" s="1">
        <v>82.22</v>
      </c>
      <c r="AA345" s="1">
        <v>74.22</v>
      </c>
      <c r="AB345" s="1">
        <v>76.88</v>
      </c>
      <c r="AC345" s="1">
        <v>36.659999999999997</v>
      </c>
      <c r="AD345" s="1">
        <v>76.38</v>
      </c>
      <c r="AE345" s="1">
        <v>78.61</v>
      </c>
      <c r="AF345" s="1">
        <v>38.19</v>
      </c>
      <c r="AG345" s="1">
        <v>81.41</v>
      </c>
      <c r="AH345" s="1">
        <v>82.23</v>
      </c>
      <c r="AI345" s="1">
        <v>76.900000000000006</v>
      </c>
      <c r="AJ345" s="1">
        <v>77.77</v>
      </c>
      <c r="AK345" s="3">
        <v>81.7</v>
      </c>
      <c r="AL345">
        <f t="shared" si="35"/>
        <v>80.263333333333335</v>
      </c>
      <c r="AM345">
        <f t="shared" si="36"/>
        <v>70.36</v>
      </c>
      <c r="AN345" s="4">
        <f t="shared" si="37"/>
        <v>85.58</v>
      </c>
      <c r="AO345">
        <f t="shared" si="38"/>
        <v>71.930833333333339</v>
      </c>
      <c r="AP345">
        <f t="shared" si="39"/>
        <v>36.659999999999997</v>
      </c>
      <c r="AQ345" s="168">
        <f t="shared" si="40"/>
        <v>82.23</v>
      </c>
      <c r="AR345" s="67">
        <f xml:space="preserve"> Πίνακας1[[#This Row],[Average Accuracy (Real Data)]] - Πίνακας1[[#This Row],[Average Accuracy (Synthetic Data)]]</f>
        <v>8.332499999999996</v>
      </c>
      <c r="AS345" s="68" t="str">
        <f t="shared" si="41"/>
        <v>GradientBoostingClassifier (Synth)</v>
      </c>
    </row>
    <row r="346" spans="1:45" x14ac:dyDescent="0.25">
      <c r="A346" s="1">
        <v>29</v>
      </c>
      <c r="B346" s="1">
        <v>1</v>
      </c>
      <c r="C346" s="1">
        <v>3</v>
      </c>
      <c r="D346" s="1">
        <v>1</v>
      </c>
      <c r="E346" s="1">
        <v>2</v>
      </c>
      <c r="F346" s="1">
        <v>2</v>
      </c>
      <c r="G346" s="1" t="b">
        <v>1</v>
      </c>
      <c r="H346" s="1">
        <v>0.01</v>
      </c>
      <c r="I346" s="1" t="b">
        <v>1</v>
      </c>
      <c r="J346" s="1">
        <v>0.01</v>
      </c>
      <c r="K346" s="1" t="b">
        <v>1</v>
      </c>
      <c r="L346" s="10">
        <v>0.01</v>
      </c>
      <c r="M346" s="3">
        <f>Πίνακας1[[#This Row],[ε2]] + Πίνακας1[[#This Row],[ε1]]</f>
        <v>0.02</v>
      </c>
      <c r="N346" s="1">
        <v>65.52</v>
      </c>
      <c r="O346" s="1">
        <v>62.07</v>
      </c>
      <c r="P346" s="1">
        <v>62.07</v>
      </c>
      <c r="Q346" s="1">
        <v>48.28</v>
      </c>
      <c r="R346" s="1">
        <v>62.07</v>
      </c>
      <c r="S346" s="1">
        <v>58.62</v>
      </c>
      <c r="T346" s="1">
        <v>62.07</v>
      </c>
      <c r="U346" s="1">
        <v>55.17</v>
      </c>
      <c r="V346" s="1">
        <v>62.07</v>
      </c>
      <c r="W346" s="1">
        <v>51.72</v>
      </c>
      <c r="X346" s="1">
        <v>62.07</v>
      </c>
      <c r="Y346" s="3">
        <v>58.62</v>
      </c>
      <c r="Z346" s="1">
        <v>13.79</v>
      </c>
      <c r="AA346" s="1">
        <v>17.239999999999998</v>
      </c>
      <c r="AB346" s="1">
        <v>31.03</v>
      </c>
      <c r="AC346" s="1">
        <v>3.45</v>
      </c>
      <c r="AD346" s="1">
        <v>13.79</v>
      </c>
      <c r="AE346" s="1">
        <v>31.03</v>
      </c>
      <c r="AF346" s="1">
        <v>10.34</v>
      </c>
      <c r="AG346" s="1">
        <v>0</v>
      </c>
      <c r="AH346" s="1">
        <v>20.69</v>
      </c>
      <c r="AI346" s="1">
        <v>3.45</v>
      </c>
      <c r="AJ346" s="1">
        <v>3.45</v>
      </c>
      <c r="AK346" s="3">
        <v>44.83</v>
      </c>
      <c r="AL346">
        <f t="shared" si="35"/>
        <v>59.195833333333347</v>
      </c>
      <c r="AM346">
        <f t="shared" si="36"/>
        <v>48.28</v>
      </c>
      <c r="AN346" s="4">
        <f t="shared" si="37"/>
        <v>65.52</v>
      </c>
      <c r="AO346">
        <f t="shared" si="38"/>
        <v>16.090833333333332</v>
      </c>
      <c r="AP346">
        <f t="shared" si="39"/>
        <v>0</v>
      </c>
      <c r="AQ346" s="9">
        <f t="shared" si="40"/>
        <v>44.83</v>
      </c>
      <c r="AR346" s="12">
        <f xml:space="preserve"> Πίνακας1[[#This Row],[Average Accuracy (Real Data)]] - Πίνακας1[[#This Row],[Average Accuracy (Synthetic Data)]]</f>
        <v>43.105000000000018</v>
      </c>
      <c r="AS346" s="168" t="str">
        <f t="shared" si="41"/>
        <v>QuadraticDiscriminantAnalysis (Synth)</v>
      </c>
    </row>
    <row r="347" spans="1:45" x14ac:dyDescent="0.25">
      <c r="A347" s="1">
        <v>8</v>
      </c>
      <c r="B347" s="1">
        <v>1</v>
      </c>
      <c r="C347" s="1">
        <v>3</v>
      </c>
      <c r="D347" s="1">
        <v>1</v>
      </c>
      <c r="E347" s="1">
        <v>2</v>
      </c>
      <c r="F347" s="1">
        <v>1</v>
      </c>
      <c r="G347" s="1" t="b">
        <v>1</v>
      </c>
      <c r="H347" s="1">
        <v>0.01</v>
      </c>
      <c r="I347" s="1" t="b">
        <v>1</v>
      </c>
      <c r="J347" s="1">
        <v>0.01</v>
      </c>
      <c r="K347" s="1" t="b">
        <v>1</v>
      </c>
      <c r="L347" s="10">
        <v>0.01</v>
      </c>
      <c r="M347" s="3">
        <f>Πίνακας1[[#This Row],[ε2]] + Πίνακας1[[#This Row],[ε1]]</f>
        <v>0.02</v>
      </c>
      <c r="N347" s="1">
        <v>65.52</v>
      </c>
      <c r="O347" s="1">
        <v>62.07</v>
      </c>
      <c r="P347" s="1">
        <v>62.07</v>
      </c>
      <c r="Q347" s="1">
        <v>48.28</v>
      </c>
      <c r="R347" s="1">
        <v>62.07</v>
      </c>
      <c r="S347" s="1">
        <v>58.62</v>
      </c>
      <c r="T347" s="1">
        <v>62.07</v>
      </c>
      <c r="U347" s="1">
        <v>55.17</v>
      </c>
      <c r="V347" s="1">
        <v>62.07</v>
      </c>
      <c r="W347" s="1">
        <v>51.72</v>
      </c>
      <c r="X347" s="1">
        <v>62.07</v>
      </c>
      <c r="Y347" s="3">
        <v>58.62</v>
      </c>
      <c r="Z347" s="1">
        <v>10.34</v>
      </c>
      <c r="AA347" s="1">
        <v>3.45</v>
      </c>
      <c r="AB347" s="1">
        <v>3.45</v>
      </c>
      <c r="AC347" s="1">
        <v>10.34</v>
      </c>
      <c r="AD347" s="1">
        <v>6.9</v>
      </c>
      <c r="AE347" s="1">
        <v>10.34</v>
      </c>
      <c r="AF347" s="1">
        <v>3.45</v>
      </c>
      <c r="AG347" s="1">
        <v>24.14</v>
      </c>
      <c r="AH347" s="1">
        <v>13.79</v>
      </c>
      <c r="AI347" s="1">
        <v>3.45</v>
      </c>
      <c r="AJ347" s="1">
        <v>6.9</v>
      </c>
      <c r="AK347" s="3">
        <v>17.239999999999998</v>
      </c>
      <c r="AL347">
        <f t="shared" si="35"/>
        <v>59.195833333333347</v>
      </c>
      <c r="AM347">
        <f t="shared" si="36"/>
        <v>48.28</v>
      </c>
      <c r="AN347" s="4">
        <f t="shared" si="37"/>
        <v>65.52</v>
      </c>
      <c r="AO347">
        <f t="shared" si="38"/>
        <v>9.4824999999999999</v>
      </c>
      <c r="AP347">
        <f t="shared" si="39"/>
        <v>3.45</v>
      </c>
      <c r="AQ347" s="9">
        <f t="shared" si="40"/>
        <v>24.14</v>
      </c>
      <c r="AR347" s="12">
        <f xml:space="preserve"> Πίνακας1[[#This Row],[Average Accuracy (Real Data)]] - Πίνακας1[[#This Row],[Average Accuracy (Synthetic Data)]]</f>
        <v>49.713333333333345</v>
      </c>
      <c r="AS347" s="168" t="str">
        <f t="shared" si="41"/>
        <v>AdaBoostClassifier (Synth)</v>
      </c>
    </row>
    <row r="348" spans="1:45" x14ac:dyDescent="0.25">
      <c r="A348" s="1">
        <v>176</v>
      </c>
      <c r="B348" s="1">
        <v>2</v>
      </c>
      <c r="C348" s="1">
        <v>4</v>
      </c>
      <c r="D348" s="1">
        <v>1</v>
      </c>
      <c r="E348" s="1">
        <v>2</v>
      </c>
      <c r="F348" s="1">
        <v>1</v>
      </c>
      <c r="G348" s="1" t="b">
        <v>1</v>
      </c>
      <c r="H348" s="1">
        <v>0.01</v>
      </c>
      <c r="I348" s="1" t="b">
        <v>1</v>
      </c>
      <c r="J348" s="1">
        <v>0.01</v>
      </c>
      <c r="K348" s="1" t="b">
        <v>1</v>
      </c>
      <c r="L348" s="10">
        <v>0.01</v>
      </c>
      <c r="M348" s="3">
        <f>Πίνακας1[[#This Row],[ε2]] + Πίνακας1[[#This Row],[ε1]]</f>
        <v>0.02</v>
      </c>
      <c r="N348" s="1">
        <v>58.64</v>
      </c>
      <c r="O348" s="1">
        <v>48.44</v>
      </c>
      <c r="P348" s="1">
        <v>54.76</v>
      </c>
      <c r="Q348" s="1">
        <v>48.44</v>
      </c>
      <c r="R348" s="1">
        <v>58.88</v>
      </c>
      <c r="S348" s="1">
        <v>54.12</v>
      </c>
      <c r="T348" s="1">
        <v>65.319999999999993</v>
      </c>
      <c r="U348" s="1">
        <v>47.52</v>
      </c>
      <c r="V348" s="1">
        <v>60.32</v>
      </c>
      <c r="W348" s="1">
        <v>48.52</v>
      </c>
      <c r="X348" s="1">
        <v>48.52</v>
      </c>
      <c r="Y348" s="3">
        <v>52.76</v>
      </c>
      <c r="Z348" s="1">
        <v>26.56</v>
      </c>
      <c r="AA348" s="1">
        <v>15.48</v>
      </c>
      <c r="AB348" s="1">
        <v>26.32</v>
      </c>
      <c r="AC348" s="1">
        <v>20.68</v>
      </c>
      <c r="AD348" s="1">
        <v>32.159999999999997</v>
      </c>
      <c r="AE348" s="1">
        <v>24.44</v>
      </c>
      <c r="AF348" s="1">
        <v>27.08</v>
      </c>
      <c r="AG348" s="1">
        <v>30.6</v>
      </c>
      <c r="AH348" s="1">
        <v>23.48</v>
      </c>
      <c r="AI348" s="1">
        <v>38.479999999999997</v>
      </c>
      <c r="AJ348" s="1">
        <v>39.880000000000003</v>
      </c>
      <c r="AK348" s="3">
        <v>38.880000000000003</v>
      </c>
      <c r="AL348">
        <f t="shared" si="35"/>
        <v>53.853333333333332</v>
      </c>
      <c r="AM348">
        <f t="shared" si="36"/>
        <v>47.52</v>
      </c>
      <c r="AN348" s="4">
        <f t="shared" si="37"/>
        <v>65.319999999999993</v>
      </c>
      <c r="AO348">
        <f t="shared" si="38"/>
        <v>28.669999999999998</v>
      </c>
      <c r="AP348">
        <f t="shared" si="39"/>
        <v>15.48</v>
      </c>
      <c r="AQ348" s="9">
        <f t="shared" si="40"/>
        <v>39.880000000000003</v>
      </c>
      <c r="AR348" s="12">
        <f xml:space="preserve"> Πίνακας1[[#This Row],[Average Accuracy (Real Data)]] - Πίνακας1[[#This Row],[Average Accuracy (Synthetic Data)]]</f>
        <v>25.183333333333334</v>
      </c>
      <c r="AS348" s="168" t="str">
        <f t="shared" si="41"/>
        <v>LinearDiscriminantAnalysis (Synth)</v>
      </c>
    </row>
    <row r="349" spans="1:45" x14ac:dyDescent="0.25">
      <c r="A349" s="1">
        <v>344</v>
      </c>
      <c r="B349" s="1">
        <v>3</v>
      </c>
      <c r="C349" s="1">
        <v>4</v>
      </c>
      <c r="D349" s="1">
        <v>1</v>
      </c>
      <c r="E349" s="1">
        <v>2</v>
      </c>
      <c r="F349" s="1">
        <v>1</v>
      </c>
      <c r="G349" s="1" t="b">
        <v>1</v>
      </c>
      <c r="H349" s="1">
        <v>0.01</v>
      </c>
      <c r="I349" s="1" t="b">
        <v>1</v>
      </c>
      <c r="J349" s="1">
        <v>0.01</v>
      </c>
      <c r="K349" s="1" t="b">
        <v>1</v>
      </c>
      <c r="L349" s="10">
        <v>0.01</v>
      </c>
      <c r="M349" s="3">
        <f>Πίνακας1[[#This Row],[ε2]] + Πίνακας1[[#This Row],[ε1]]</f>
        <v>0.02</v>
      </c>
      <c r="N349" s="1">
        <v>85.58</v>
      </c>
      <c r="O349" s="1">
        <v>79.930000000000007</v>
      </c>
      <c r="P349" s="1">
        <v>82.27</v>
      </c>
      <c r="Q349" s="1">
        <v>80.900000000000006</v>
      </c>
      <c r="R349" s="1">
        <v>76.38</v>
      </c>
      <c r="S349" s="1">
        <v>82.92</v>
      </c>
      <c r="T349" s="1">
        <v>79.7</v>
      </c>
      <c r="U349" s="1">
        <v>85.2</v>
      </c>
      <c r="V349" s="1">
        <v>85.57</v>
      </c>
      <c r="W349" s="1">
        <v>79.540000000000006</v>
      </c>
      <c r="X349" s="1">
        <v>82.76</v>
      </c>
      <c r="Y349" s="3">
        <v>81.41</v>
      </c>
      <c r="Z349" s="1">
        <v>79.97</v>
      </c>
      <c r="AA349" s="1">
        <v>70.58</v>
      </c>
      <c r="AB349" s="1">
        <v>76.06</v>
      </c>
      <c r="AC349" s="1">
        <v>51.88</v>
      </c>
      <c r="AD349" s="1">
        <v>76.38</v>
      </c>
      <c r="AE349" s="1">
        <v>75.84</v>
      </c>
      <c r="AF349" s="1">
        <v>76.459999999999994</v>
      </c>
      <c r="AG349" s="1">
        <v>79.89</v>
      </c>
      <c r="AH349" s="1">
        <v>79.989999999999995</v>
      </c>
      <c r="AI349" s="1">
        <v>76.89</v>
      </c>
      <c r="AJ349" s="1">
        <v>76.900000000000006</v>
      </c>
      <c r="AK349" s="3">
        <v>76.91</v>
      </c>
      <c r="AL349">
        <f t="shared" si="35"/>
        <v>81.846666666666664</v>
      </c>
      <c r="AM349">
        <f t="shared" si="36"/>
        <v>76.38</v>
      </c>
      <c r="AN349" s="4">
        <f t="shared" si="37"/>
        <v>85.58</v>
      </c>
      <c r="AO349">
        <f t="shared" si="38"/>
        <v>74.8125</v>
      </c>
      <c r="AP349">
        <f t="shared" si="39"/>
        <v>51.88</v>
      </c>
      <c r="AQ349" s="9">
        <f t="shared" si="40"/>
        <v>79.989999999999995</v>
      </c>
      <c r="AR349" s="12">
        <f xml:space="preserve"> Πίνακας1[[#This Row],[Average Accuracy (Real Data)]] - Πίνακας1[[#This Row],[Average Accuracy (Synthetic Data)]]</f>
        <v>7.034166666666664</v>
      </c>
      <c r="AS349" s="168" t="str">
        <f t="shared" si="41"/>
        <v>GradientBoostingClassifier (Synth)</v>
      </c>
    </row>
    <row r="350" spans="1:45" x14ac:dyDescent="0.25">
      <c r="A350" s="1">
        <v>30</v>
      </c>
      <c r="B350" s="1">
        <v>1</v>
      </c>
      <c r="C350" s="1">
        <v>3</v>
      </c>
      <c r="D350" s="1">
        <v>1</v>
      </c>
      <c r="E350" s="1">
        <v>2</v>
      </c>
      <c r="F350" s="1">
        <v>2</v>
      </c>
      <c r="G350" s="1" t="b">
        <v>1</v>
      </c>
      <c r="H350" s="1">
        <v>0.05</v>
      </c>
      <c r="I350" s="1" t="b">
        <v>1</v>
      </c>
      <c r="J350" s="1">
        <v>0.05</v>
      </c>
      <c r="K350" s="1" t="b">
        <v>1</v>
      </c>
      <c r="L350" s="10">
        <v>0.05</v>
      </c>
      <c r="M350" s="3">
        <f>Πίνακας1[[#This Row],[ε2]] + Πίνακας1[[#This Row],[ε1]]</f>
        <v>0.1</v>
      </c>
      <c r="N350" s="1">
        <v>65.52</v>
      </c>
      <c r="O350" s="1">
        <v>62.07</v>
      </c>
      <c r="P350" s="1">
        <v>62.07</v>
      </c>
      <c r="Q350" s="1">
        <v>48.28</v>
      </c>
      <c r="R350" s="1">
        <v>62.07</v>
      </c>
      <c r="S350" s="1">
        <v>58.62</v>
      </c>
      <c r="T350" s="1">
        <v>62.07</v>
      </c>
      <c r="U350" s="1">
        <v>55.17</v>
      </c>
      <c r="V350" s="1">
        <v>62.07</v>
      </c>
      <c r="W350" s="1">
        <v>51.72</v>
      </c>
      <c r="X350" s="1">
        <v>62.07</v>
      </c>
      <c r="Y350" s="3">
        <v>58.62</v>
      </c>
      <c r="Z350" s="1">
        <v>6.9</v>
      </c>
      <c r="AA350" s="1">
        <v>3.45</v>
      </c>
      <c r="AB350" s="1">
        <v>6.9</v>
      </c>
      <c r="AC350" s="1">
        <v>6.9</v>
      </c>
      <c r="AD350" s="1">
        <v>3.45</v>
      </c>
      <c r="AE350" s="1">
        <v>3.45</v>
      </c>
      <c r="AF350" s="1">
        <v>3.45</v>
      </c>
      <c r="AG350" s="1">
        <v>13.79</v>
      </c>
      <c r="AH350" s="1">
        <v>6.9</v>
      </c>
      <c r="AI350" s="1">
        <v>3.45</v>
      </c>
      <c r="AJ350" s="1">
        <v>3.45</v>
      </c>
      <c r="AK350" s="3">
        <v>3.45</v>
      </c>
      <c r="AL350">
        <f t="shared" si="35"/>
        <v>59.195833333333347</v>
      </c>
      <c r="AM350">
        <f t="shared" si="36"/>
        <v>48.28</v>
      </c>
      <c r="AN350" s="4">
        <f t="shared" si="37"/>
        <v>65.52</v>
      </c>
      <c r="AO350">
        <f t="shared" si="38"/>
        <v>5.4616666666666669</v>
      </c>
      <c r="AP350">
        <f t="shared" si="39"/>
        <v>3.45</v>
      </c>
      <c r="AQ350" s="9">
        <f t="shared" si="40"/>
        <v>13.79</v>
      </c>
      <c r="AR350" s="12">
        <f xml:space="preserve"> Πίνακας1[[#This Row],[Average Accuracy (Real Data)]] - Πίνακας1[[#This Row],[Average Accuracy (Synthetic Data)]]</f>
        <v>53.734166666666681</v>
      </c>
      <c r="AS350" s="9" t="str">
        <f t="shared" si="41"/>
        <v>AdaBoostClassifier (Synth)</v>
      </c>
    </row>
    <row r="351" spans="1:45" x14ac:dyDescent="0.25">
      <c r="A351" s="1">
        <v>9</v>
      </c>
      <c r="B351" s="1">
        <v>1</v>
      </c>
      <c r="C351" s="1">
        <v>3</v>
      </c>
      <c r="D351" s="1">
        <v>1</v>
      </c>
      <c r="E351" s="1">
        <v>2</v>
      </c>
      <c r="F351" s="1">
        <v>1</v>
      </c>
      <c r="G351" s="1" t="b">
        <v>1</v>
      </c>
      <c r="H351" s="1">
        <v>0.05</v>
      </c>
      <c r="I351" s="1" t="b">
        <v>1</v>
      </c>
      <c r="J351" s="1">
        <v>0.05</v>
      </c>
      <c r="K351" s="1" t="b">
        <v>1</v>
      </c>
      <c r="L351" s="10">
        <v>0.05</v>
      </c>
      <c r="M351" s="3">
        <f>Πίνακας1[[#This Row],[ε2]] + Πίνακας1[[#This Row],[ε1]]</f>
        <v>0.1</v>
      </c>
      <c r="N351" s="1">
        <v>65.52</v>
      </c>
      <c r="O351" s="1">
        <v>62.07</v>
      </c>
      <c r="P351" s="1">
        <v>62.07</v>
      </c>
      <c r="Q351" s="1">
        <v>48.28</v>
      </c>
      <c r="R351" s="1">
        <v>62.07</v>
      </c>
      <c r="S351" s="1">
        <v>58.62</v>
      </c>
      <c r="T351" s="1">
        <v>62.07</v>
      </c>
      <c r="U351" s="1">
        <v>55.17</v>
      </c>
      <c r="V351" s="1">
        <v>62.07</v>
      </c>
      <c r="W351" s="1">
        <v>51.72</v>
      </c>
      <c r="X351" s="1">
        <v>62.07</v>
      </c>
      <c r="Y351" s="3">
        <v>58.62</v>
      </c>
      <c r="Z351" s="1">
        <v>34.479999999999997</v>
      </c>
      <c r="AA351" s="1">
        <v>24.14</v>
      </c>
      <c r="AB351" s="1">
        <v>13.79</v>
      </c>
      <c r="AC351" s="1">
        <v>10.34</v>
      </c>
      <c r="AD351" s="1">
        <v>3.45</v>
      </c>
      <c r="AE351" s="1">
        <v>17.239999999999998</v>
      </c>
      <c r="AF351" s="1">
        <v>10.34</v>
      </c>
      <c r="AG351" s="1">
        <v>24.14</v>
      </c>
      <c r="AH351" s="1">
        <v>31.03</v>
      </c>
      <c r="AI351" s="1">
        <v>10.34</v>
      </c>
      <c r="AJ351" s="1">
        <v>6.9</v>
      </c>
      <c r="AK351" s="3">
        <v>20.69</v>
      </c>
      <c r="AL351">
        <f t="shared" si="35"/>
        <v>59.195833333333347</v>
      </c>
      <c r="AM351">
        <f t="shared" si="36"/>
        <v>48.28</v>
      </c>
      <c r="AN351" s="4">
        <f t="shared" si="37"/>
        <v>65.52</v>
      </c>
      <c r="AO351">
        <f t="shared" si="38"/>
        <v>17.240000000000002</v>
      </c>
      <c r="AP351">
        <f t="shared" si="39"/>
        <v>3.45</v>
      </c>
      <c r="AQ351" s="9">
        <f t="shared" si="40"/>
        <v>34.479999999999997</v>
      </c>
      <c r="AR351" s="12">
        <f xml:space="preserve"> Πίνακας1[[#This Row],[Average Accuracy (Real Data)]] - Πίνακας1[[#This Row],[Average Accuracy (Synthetic Data)]]</f>
        <v>41.955833333333345</v>
      </c>
      <c r="AS351" s="168" t="str">
        <f t="shared" si="41"/>
        <v>XGBClassifier (Synth)</v>
      </c>
    </row>
    <row r="352" spans="1:45" x14ac:dyDescent="0.25">
      <c r="A352" s="1">
        <v>177</v>
      </c>
      <c r="B352" s="1">
        <v>2</v>
      </c>
      <c r="C352" s="1">
        <v>4</v>
      </c>
      <c r="D352" s="1">
        <v>1</v>
      </c>
      <c r="E352" s="1">
        <v>2</v>
      </c>
      <c r="F352" s="1">
        <v>1</v>
      </c>
      <c r="G352" s="1" t="b">
        <v>1</v>
      </c>
      <c r="H352" s="1">
        <v>0.05</v>
      </c>
      <c r="I352" s="1" t="b">
        <v>1</v>
      </c>
      <c r="J352" s="1">
        <v>0.05</v>
      </c>
      <c r="K352" s="1" t="b">
        <v>1</v>
      </c>
      <c r="L352" s="10">
        <v>0.05</v>
      </c>
      <c r="M352" s="3">
        <f>Πίνακας1[[#This Row],[ε2]] + Πίνακας1[[#This Row],[ε1]]</f>
        <v>0.1</v>
      </c>
      <c r="N352" s="1">
        <v>58.64</v>
      </c>
      <c r="O352" s="1">
        <v>48.44</v>
      </c>
      <c r="P352" s="1">
        <v>54.76</v>
      </c>
      <c r="Q352" s="1">
        <v>48.44</v>
      </c>
      <c r="R352" s="1">
        <v>58.88</v>
      </c>
      <c r="S352" s="1">
        <v>54.12</v>
      </c>
      <c r="T352" s="1">
        <v>65.319999999999993</v>
      </c>
      <c r="U352" s="1">
        <v>47.52</v>
      </c>
      <c r="V352" s="1">
        <v>60.32</v>
      </c>
      <c r="W352" s="1">
        <v>48.52</v>
      </c>
      <c r="X352" s="1">
        <v>48.52</v>
      </c>
      <c r="Y352" s="3">
        <v>52.76</v>
      </c>
      <c r="Z352" s="1">
        <v>46.84</v>
      </c>
      <c r="AA352" s="1">
        <v>35.24</v>
      </c>
      <c r="AB352" s="1">
        <v>46</v>
      </c>
      <c r="AC352" s="1">
        <v>49.4</v>
      </c>
      <c r="AD352" s="1">
        <v>47.92</v>
      </c>
      <c r="AE352" s="1">
        <v>45.04</v>
      </c>
      <c r="AF352" s="1">
        <v>46.72</v>
      </c>
      <c r="AG352" s="1">
        <v>35.96</v>
      </c>
      <c r="AH352" s="1">
        <v>46.04</v>
      </c>
      <c r="AI352" s="1">
        <v>49.4</v>
      </c>
      <c r="AJ352" s="1">
        <v>49.44</v>
      </c>
      <c r="AK352" s="3">
        <v>50.28</v>
      </c>
      <c r="AL352">
        <f t="shared" si="35"/>
        <v>53.853333333333332</v>
      </c>
      <c r="AM352">
        <f t="shared" si="36"/>
        <v>47.52</v>
      </c>
      <c r="AN352" s="4">
        <f t="shared" si="37"/>
        <v>65.319999999999993</v>
      </c>
      <c r="AO352">
        <f t="shared" si="38"/>
        <v>45.690000000000005</v>
      </c>
      <c r="AP352">
        <f t="shared" si="39"/>
        <v>35.24</v>
      </c>
      <c r="AQ352" s="9">
        <f t="shared" si="40"/>
        <v>50.28</v>
      </c>
      <c r="AR352" s="12">
        <f xml:space="preserve"> Πίνακας1[[#This Row],[Average Accuracy (Real Data)]] - Πίνακας1[[#This Row],[Average Accuracy (Synthetic Data)]]</f>
        <v>8.1633333333333269</v>
      </c>
      <c r="AS352" s="168" t="str">
        <f t="shared" si="41"/>
        <v>QuadraticDiscriminantAnalysis (Synth)</v>
      </c>
    </row>
    <row r="353" spans="1:45" x14ac:dyDescent="0.25">
      <c r="A353" s="1">
        <v>31</v>
      </c>
      <c r="B353" s="1">
        <v>1</v>
      </c>
      <c r="C353" s="1">
        <v>3</v>
      </c>
      <c r="D353" s="1">
        <v>1</v>
      </c>
      <c r="E353" s="1">
        <v>2</v>
      </c>
      <c r="F353" s="1">
        <v>2</v>
      </c>
      <c r="G353" s="1" t="b">
        <v>1</v>
      </c>
      <c r="H353" s="1">
        <v>0.1</v>
      </c>
      <c r="I353" s="1" t="b">
        <v>1</v>
      </c>
      <c r="J353" s="1">
        <v>0.1</v>
      </c>
      <c r="K353" s="1" t="b">
        <v>1</v>
      </c>
      <c r="L353" s="10">
        <v>0.1</v>
      </c>
      <c r="M353" s="3">
        <f>Πίνακας1[[#This Row],[ε2]] + Πίνακας1[[#This Row],[ε1]]</f>
        <v>0.2</v>
      </c>
      <c r="N353" s="1">
        <v>65.52</v>
      </c>
      <c r="O353" s="1">
        <v>62.07</v>
      </c>
      <c r="P353" s="1">
        <v>62.07</v>
      </c>
      <c r="Q353" s="1">
        <v>48.28</v>
      </c>
      <c r="R353" s="1">
        <v>62.07</v>
      </c>
      <c r="S353" s="1">
        <v>58.62</v>
      </c>
      <c r="T353" s="1">
        <v>62.07</v>
      </c>
      <c r="U353" s="1">
        <v>55.17</v>
      </c>
      <c r="V353" s="1">
        <v>62.07</v>
      </c>
      <c r="W353" s="1">
        <v>51.72</v>
      </c>
      <c r="X353" s="1">
        <v>62.07</v>
      </c>
      <c r="Y353" s="3">
        <v>58.62</v>
      </c>
      <c r="Z353" s="1">
        <v>20.69</v>
      </c>
      <c r="AA353" s="1">
        <v>20.69</v>
      </c>
      <c r="AB353" s="1">
        <v>20.69</v>
      </c>
      <c r="AC353" s="1">
        <v>24.14</v>
      </c>
      <c r="AD353" s="1">
        <v>17.239999999999998</v>
      </c>
      <c r="AE353" s="1">
        <v>41.38</v>
      </c>
      <c r="AF353" s="1">
        <v>24.14</v>
      </c>
      <c r="AG353" s="1">
        <v>24.14</v>
      </c>
      <c r="AH353" s="1">
        <v>17.239999999999998</v>
      </c>
      <c r="AI353" s="1">
        <v>41.38</v>
      </c>
      <c r="AJ353" s="1">
        <v>41.38</v>
      </c>
      <c r="AK353" s="3">
        <v>24.14</v>
      </c>
      <c r="AL353">
        <f t="shared" si="35"/>
        <v>59.195833333333347</v>
      </c>
      <c r="AM353">
        <f t="shared" si="36"/>
        <v>48.28</v>
      </c>
      <c r="AN353" s="4">
        <f t="shared" si="37"/>
        <v>65.52</v>
      </c>
      <c r="AO353">
        <f t="shared" si="38"/>
        <v>26.4375</v>
      </c>
      <c r="AP353">
        <f t="shared" si="39"/>
        <v>17.239999999999998</v>
      </c>
      <c r="AQ353" s="9">
        <f t="shared" si="40"/>
        <v>41.38</v>
      </c>
      <c r="AR353" s="12">
        <f xml:space="preserve"> Πίνακας1[[#This Row],[Average Accuracy (Real Data)]] - Πίνακας1[[#This Row],[Average Accuracy (Synthetic Data)]]</f>
        <v>32.758333333333347</v>
      </c>
      <c r="AS353" s="168" t="str">
        <f t="shared" si="41"/>
        <v>RandomForestClassifier (Synth)</v>
      </c>
    </row>
    <row r="354" spans="1:45" x14ac:dyDescent="0.25">
      <c r="A354" s="1">
        <v>511</v>
      </c>
      <c r="B354" s="1">
        <v>1</v>
      </c>
      <c r="C354" s="1">
        <v>3</v>
      </c>
      <c r="D354" s="1">
        <v>1</v>
      </c>
      <c r="E354" s="1">
        <v>2</v>
      </c>
      <c r="F354" s="1">
        <v>2</v>
      </c>
      <c r="G354" s="1" t="b">
        <v>1</v>
      </c>
      <c r="H354" s="1">
        <v>0.5</v>
      </c>
      <c r="I354" s="1" t="b">
        <v>1</v>
      </c>
      <c r="J354" s="1">
        <v>0.25</v>
      </c>
      <c r="K354" s="1" t="b">
        <v>1</v>
      </c>
      <c r="L354" s="10">
        <v>0.25</v>
      </c>
      <c r="M354" s="71">
        <f>Πίνακας1[[#This Row],[ε2]] + Πίνακας1[[#This Row],[ε1]]</f>
        <v>0.5</v>
      </c>
      <c r="N354" s="1">
        <v>65.52</v>
      </c>
      <c r="O354" s="1">
        <v>62.07</v>
      </c>
      <c r="P354" s="1">
        <v>62.07</v>
      </c>
      <c r="Q354" s="1">
        <v>48.28</v>
      </c>
      <c r="R354" s="1">
        <v>62.07</v>
      </c>
      <c r="S354" s="1">
        <v>58.62</v>
      </c>
      <c r="T354" s="1">
        <v>62.07</v>
      </c>
      <c r="U354" s="1">
        <v>55.17</v>
      </c>
      <c r="V354" s="1">
        <v>62.07</v>
      </c>
      <c r="W354" s="1">
        <v>51.72</v>
      </c>
      <c r="X354" s="1">
        <v>62.07</v>
      </c>
      <c r="Y354" s="3">
        <v>58.62</v>
      </c>
      <c r="Z354" s="1">
        <v>31.03</v>
      </c>
      <c r="AA354" s="1">
        <v>31.03</v>
      </c>
      <c r="AB354" s="1">
        <v>20.69</v>
      </c>
      <c r="AC354" s="1">
        <v>3.45</v>
      </c>
      <c r="AD354" s="1">
        <v>10.34</v>
      </c>
      <c r="AE354" s="1">
        <v>34.479999999999997</v>
      </c>
      <c r="AF354" s="1">
        <v>44.83</v>
      </c>
      <c r="AG354" s="1">
        <v>48.28</v>
      </c>
      <c r="AH354" s="1">
        <v>48.28</v>
      </c>
      <c r="AI354" s="1">
        <v>44.83</v>
      </c>
      <c r="AJ354" s="1">
        <v>37.93</v>
      </c>
      <c r="AK354" s="3">
        <v>41.38</v>
      </c>
      <c r="AL354">
        <f t="shared" si="35"/>
        <v>59.195833333333347</v>
      </c>
      <c r="AM354">
        <f t="shared" si="36"/>
        <v>48.28</v>
      </c>
      <c r="AN354" s="4">
        <f t="shared" si="37"/>
        <v>65.52</v>
      </c>
      <c r="AO354">
        <f t="shared" si="38"/>
        <v>33.045833333333334</v>
      </c>
      <c r="AP354">
        <f t="shared" si="39"/>
        <v>3.45</v>
      </c>
      <c r="AQ354" s="168">
        <f t="shared" si="40"/>
        <v>48.28</v>
      </c>
      <c r="AR354" s="67">
        <f xml:space="preserve"> Πίνακας1[[#This Row],[Average Accuracy (Real Data)]] - Πίνακας1[[#This Row],[Average Accuracy (Synthetic Data)]]</f>
        <v>26.150000000000013</v>
      </c>
      <c r="AS354" s="68" t="str">
        <f t="shared" si="41"/>
        <v>AdaBoostClassifier (Synth)</v>
      </c>
    </row>
    <row r="355" spans="1:45" x14ac:dyDescent="0.25">
      <c r="A355" s="1">
        <v>345</v>
      </c>
      <c r="B355" s="1">
        <v>3</v>
      </c>
      <c r="C355" s="1">
        <v>4</v>
      </c>
      <c r="D355" s="1">
        <v>1</v>
      </c>
      <c r="E355" s="1">
        <v>2</v>
      </c>
      <c r="F355" s="1">
        <v>1</v>
      </c>
      <c r="G355" s="1" t="b">
        <v>1</v>
      </c>
      <c r="H355" s="1">
        <v>0.05</v>
      </c>
      <c r="I355" s="1" t="b">
        <v>1</v>
      </c>
      <c r="J355" s="1">
        <v>0.05</v>
      </c>
      <c r="K355" s="1" t="b">
        <v>1</v>
      </c>
      <c r="L355" s="10">
        <v>0.05</v>
      </c>
      <c r="M355" s="3">
        <f>Πίνακας1[[#This Row],[ε2]] + Πίνακας1[[#This Row],[ε1]]</f>
        <v>0.1</v>
      </c>
      <c r="N355" s="1">
        <v>85.58</v>
      </c>
      <c r="O355" s="1">
        <v>79.930000000000007</v>
      </c>
      <c r="P355" s="1">
        <v>82.27</v>
      </c>
      <c r="Q355" s="1">
        <v>80.900000000000006</v>
      </c>
      <c r="R355" s="1">
        <v>76.38</v>
      </c>
      <c r="S355" s="1">
        <v>82.92</v>
      </c>
      <c r="T355" s="1">
        <v>79.7</v>
      </c>
      <c r="U355" s="1">
        <v>85.2</v>
      </c>
      <c r="V355" s="1">
        <v>85.57</v>
      </c>
      <c r="W355" s="1">
        <v>79.540000000000006</v>
      </c>
      <c r="X355" s="1">
        <v>82.76</v>
      </c>
      <c r="Y355" s="3">
        <v>81.41</v>
      </c>
      <c r="Z355" s="1">
        <v>81.36</v>
      </c>
      <c r="AA355" s="1">
        <v>73.12</v>
      </c>
      <c r="AB355" s="1">
        <v>74.3</v>
      </c>
      <c r="AC355" s="1">
        <v>76.34</v>
      </c>
      <c r="AD355" s="1">
        <v>76.38</v>
      </c>
      <c r="AE355" s="1">
        <v>76.739999999999995</v>
      </c>
      <c r="AF355" s="1">
        <v>76.38</v>
      </c>
      <c r="AG355" s="1">
        <v>81.319999999999993</v>
      </c>
      <c r="AH355" s="1">
        <v>81.180000000000007</v>
      </c>
      <c r="AI355" s="1">
        <v>76.260000000000005</v>
      </c>
      <c r="AJ355" s="1">
        <v>75.849999999999994</v>
      </c>
      <c r="AK355" s="3">
        <v>75.86</v>
      </c>
      <c r="AL355">
        <f t="shared" si="35"/>
        <v>81.846666666666664</v>
      </c>
      <c r="AM355">
        <f t="shared" si="36"/>
        <v>76.38</v>
      </c>
      <c r="AN355" s="4">
        <f t="shared" si="37"/>
        <v>85.58</v>
      </c>
      <c r="AO355">
        <f t="shared" si="38"/>
        <v>77.09083333333335</v>
      </c>
      <c r="AP355">
        <f t="shared" si="39"/>
        <v>73.12</v>
      </c>
      <c r="AQ355" s="9">
        <f t="shared" si="40"/>
        <v>81.36</v>
      </c>
      <c r="AR355" s="12">
        <f xml:space="preserve"> Πίνακας1[[#This Row],[Average Accuracy (Real Data)]] - Πίνακας1[[#This Row],[Average Accuracy (Synthetic Data)]]</f>
        <v>4.7558333333333138</v>
      </c>
      <c r="AS355" s="168" t="str">
        <f t="shared" si="41"/>
        <v>XGBClassifier (Synth)</v>
      </c>
    </row>
    <row r="356" spans="1:45" x14ac:dyDescent="0.25">
      <c r="A356" s="1">
        <v>197</v>
      </c>
      <c r="B356" s="1">
        <v>2</v>
      </c>
      <c r="C356" s="1">
        <v>4</v>
      </c>
      <c r="D356" s="1">
        <v>1</v>
      </c>
      <c r="E356" s="1">
        <v>2</v>
      </c>
      <c r="F356" s="1">
        <v>2</v>
      </c>
      <c r="G356" s="1" t="b">
        <v>1</v>
      </c>
      <c r="H356" s="1">
        <v>0.01</v>
      </c>
      <c r="I356" s="1" t="b">
        <v>1</v>
      </c>
      <c r="J356" s="1">
        <v>0.01</v>
      </c>
      <c r="K356" s="1" t="b">
        <v>1</v>
      </c>
      <c r="L356" s="10">
        <v>0.01</v>
      </c>
      <c r="M356" s="3">
        <f>Πίνακας1[[#This Row],[ε2]] + Πίνακας1[[#This Row],[ε1]]</f>
        <v>0.02</v>
      </c>
      <c r="N356" s="1">
        <v>58.64</v>
      </c>
      <c r="O356" s="1">
        <v>48.44</v>
      </c>
      <c r="P356" s="1">
        <v>54.76</v>
      </c>
      <c r="Q356" s="1">
        <v>48.44</v>
      </c>
      <c r="R356" s="1">
        <v>58.88</v>
      </c>
      <c r="S356" s="1">
        <v>54.12</v>
      </c>
      <c r="T356" s="1">
        <v>65.319999999999993</v>
      </c>
      <c r="U356" s="1">
        <v>47.52</v>
      </c>
      <c r="V356" s="1">
        <v>60.32</v>
      </c>
      <c r="W356" s="1">
        <v>48.52</v>
      </c>
      <c r="X356" s="1">
        <v>48.52</v>
      </c>
      <c r="Y356" s="3">
        <v>52.76</v>
      </c>
      <c r="Z356" s="1">
        <v>10.8</v>
      </c>
      <c r="AA356" s="1">
        <v>12.2</v>
      </c>
      <c r="AB356" s="1">
        <v>19.36</v>
      </c>
      <c r="AC356" s="1">
        <v>4.4800000000000004</v>
      </c>
      <c r="AD356" s="1">
        <v>14.52</v>
      </c>
      <c r="AE356" s="1">
        <v>16.68</v>
      </c>
      <c r="AF356" s="1">
        <v>7.4</v>
      </c>
      <c r="AG356" s="1">
        <v>11.76</v>
      </c>
      <c r="AH356" s="1">
        <v>10</v>
      </c>
      <c r="AI356" s="1">
        <v>14.4</v>
      </c>
      <c r="AJ356" s="1">
        <v>12.68</v>
      </c>
      <c r="AK356" s="3">
        <v>12.88</v>
      </c>
      <c r="AL356">
        <f t="shared" si="35"/>
        <v>53.853333333333332</v>
      </c>
      <c r="AM356">
        <f t="shared" si="36"/>
        <v>47.52</v>
      </c>
      <c r="AN356" s="4">
        <f t="shared" si="37"/>
        <v>65.319999999999993</v>
      </c>
      <c r="AO356">
        <f t="shared" si="38"/>
        <v>12.263333333333334</v>
      </c>
      <c r="AP356">
        <f t="shared" si="39"/>
        <v>4.4800000000000004</v>
      </c>
      <c r="AQ356" s="9">
        <f t="shared" si="40"/>
        <v>19.36</v>
      </c>
      <c r="AR356" s="12">
        <f xml:space="preserve"> Πίνακας1[[#This Row],[Average Accuracy (Real Data)]] - Πίνακας1[[#This Row],[Average Accuracy (Synthetic Data)]]</f>
        <v>41.589999999999996</v>
      </c>
      <c r="AS356" s="168" t="str">
        <f t="shared" si="41"/>
        <v>KNeighborsClassifier (Synth)</v>
      </c>
    </row>
    <row r="357" spans="1:45" x14ac:dyDescent="0.25">
      <c r="A357" s="1">
        <v>10</v>
      </c>
      <c r="B357" s="1">
        <v>1</v>
      </c>
      <c r="C357" s="1">
        <v>3</v>
      </c>
      <c r="D357" s="1">
        <v>1</v>
      </c>
      <c r="E357" s="1">
        <v>2</v>
      </c>
      <c r="F357" s="1">
        <v>1</v>
      </c>
      <c r="G357" s="1" t="b">
        <v>1</v>
      </c>
      <c r="H357" s="1">
        <v>0.1</v>
      </c>
      <c r="I357" s="10" t="b">
        <v>1</v>
      </c>
      <c r="J357" s="1">
        <v>0.1</v>
      </c>
      <c r="K357" s="1" t="b">
        <v>1</v>
      </c>
      <c r="L357" s="10">
        <v>0.1</v>
      </c>
      <c r="M357" s="3">
        <f>Πίνακας1[[#This Row],[ε2]] + Πίνακας1[[#This Row],[ε1]]</f>
        <v>0.2</v>
      </c>
      <c r="N357" s="1">
        <v>65.52</v>
      </c>
      <c r="O357" s="1">
        <v>62.07</v>
      </c>
      <c r="P357" s="1">
        <v>62.07</v>
      </c>
      <c r="Q357" s="1">
        <v>48.28</v>
      </c>
      <c r="R357" s="1">
        <v>62.07</v>
      </c>
      <c r="S357" s="1">
        <v>58.62</v>
      </c>
      <c r="T357" s="1">
        <v>62.07</v>
      </c>
      <c r="U357" s="1">
        <v>55.17</v>
      </c>
      <c r="V357" s="1">
        <v>62.07</v>
      </c>
      <c r="W357" s="1">
        <v>51.72</v>
      </c>
      <c r="X357" s="1">
        <v>62.07</v>
      </c>
      <c r="Y357" s="3">
        <v>58.62</v>
      </c>
      <c r="Z357" s="1">
        <v>37.93</v>
      </c>
      <c r="AA357" s="1">
        <v>13.79</v>
      </c>
      <c r="AB357" s="1">
        <v>34.479999999999997</v>
      </c>
      <c r="AC357" s="1">
        <v>10.34</v>
      </c>
      <c r="AD357" s="1">
        <v>10.34</v>
      </c>
      <c r="AE357" s="1">
        <v>20.69</v>
      </c>
      <c r="AF357" s="1">
        <v>10.34</v>
      </c>
      <c r="AG357" s="1">
        <v>17.239999999999998</v>
      </c>
      <c r="AH357" s="1">
        <v>17.239999999999998</v>
      </c>
      <c r="AI357" s="1">
        <v>13.79</v>
      </c>
      <c r="AJ357" s="1">
        <v>6.9</v>
      </c>
      <c r="AK357" s="3">
        <v>13.79</v>
      </c>
      <c r="AL357">
        <f t="shared" si="35"/>
        <v>59.195833333333347</v>
      </c>
      <c r="AM357">
        <f t="shared" si="36"/>
        <v>48.28</v>
      </c>
      <c r="AN357" s="4">
        <f t="shared" si="37"/>
        <v>65.52</v>
      </c>
      <c r="AO357">
        <f t="shared" si="38"/>
        <v>17.239166666666666</v>
      </c>
      <c r="AP357">
        <f t="shared" si="39"/>
        <v>6.9</v>
      </c>
      <c r="AQ357" s="9">
        <f t="shared" si="40"/>
        <v>37.93</v>
      </c>
      <c r="AR357" s="12">
        <f xml:space="preserve"> Πίνακας1[[#This Row],[Average Accuracy (Real Data)]] - Πίνακας1[[#This Row],[Average Accuracy (Synthetic Data)]]</f>
        <v>41.956666666666678</v>
      </c>
      <c r="AS357" s="168" t="str">
        <f t="shared" si="41"/>
        <v>XGBClassifier (Synth)</v>
      </c>
    </row>
    <row r="358" spans="1:45" x14ac:dyDescent="0.25">
      <c r="A358" s="1">
        <v>198</v>
      </c>
      <c r="B358" s="1">
        <v>2</v>
      </c>
      <c r="C358" s="1">
        <v>4</v>
      </c>
      <c r="D358" s="1">
        <v>1</v>
      </c>
      <c r="E358" s="1">
        <v>2</v>
      </c>
      <c r="F358" s="1">
        <v>2</v>
      </c>
      <c r="G358" s="1" t="b">
        <v>1</v>
      </c>
      <c r="H358" s="1">
        <v>0.05</v>
      </c>
      <c r="I358" s="1" t="b">
        <v>1</v>
      </c>
      <c r="J358" s="1">
        <v>0.05</v>
      </c>
      <c r="K358" s="1" t="b">
        <v>1</v>
      </c>
      <c r="L358" s="10">
        <v>0.05</v>
      </c>
      <c r="M358" s="3">
        <f>Πίνακας1[[#This Row],[ε2]] + Πίνακας1[[#This Row],[ε1]]</f>
        <v>0.1</v>
      </c>
      <c r="N358" s="1">
        <v>58.64</v>
      </c>
      <c r="O358" s="1">
        <v>48.44</v>
      </c>
      <c r="P358" s="1">
        <v>54.76</v>
      </c>
      <c r="Q358" s="1">
        <v>48.44</v>
      </c>
      <c r="R358" s="1">
        <v>58.88</v>
      </c>
      <c r="S358" s="1">
        <v>54.12</v>
      </c>
      <c r="T358" s="1">
        <v>65.319999999999993</v>
      </c>
      <c r="U358" s="1">
        <v>47.52</v>
      </c>
      <c r="V358" s="1">
        <v>60.32</v>
      </c>
      <c r="W358" s="1">
        <v>48.52</v>
      </c>
      <c r="X358" s="1">
        <v>48.52</v>
      </c>
      <c r="Y358" s="3">
        <v>52.76</v>
      </c>
      <c r="Z358" s="1">
        <v>36.24</v>
      </c>
      <c r="AA358" s="1">
        <v>14.2</v>
      </c>
      <c r="AB358" s="1">
        <v>27.48</v>
      </c>
      <c r="AC358" s="1">
        <v>27.76</v>
      </c>
      <c r="AD358" s="1">
        <v>34.520000000000003</v>
      </c>
      <c r="AE358" s="1">
        <v>23.92</v>
      </c>
      <c r="AF358" s="1">
        <v>34.76</v>
      </c>
      <c r="AG358" s="1">
        <v>42.24</v>
      </c>
      <c r="AH358" s="1">
        <v>32.08</v>
      </c>
      <c r="AI358" s="1">
        <v>45.92</v>
      </c>
      <c r="AJ358" s="1">
        <v>44.92</v>
      </c>
      <c r="AK358" s="3">
        <v>42.24</v>
      </c>
      <c r="AL358">
        <f t="shared" si="35"/>
        <v>53.853333333333332</v>
      </c>
      <c r="AM358">
        <f t="shared" si="36"/>
        <v>47.52</v>
      </c>
      <c r="AN358" s="4">
        <f t="shared" si="37"/>
        <v>65.319999999999993</v>
      </c>
      <c r="AO358">
        <f t="shared" si="38"/>
        <v>33.856666666666669</v>
      </c>
      <c r="AP358">
        <f t="shared" si="39"/>
        <v>14.2</v>
      </c>
      <c r="AQ358" s="9">
        <f t="shared" si="40"/>
        <v>45.92</v>
      </c>
      <c r="AR358" s="12">
        <f xml:space="preserve"> Πίνακας1[[#This Row],[Average Accuracy (Real Data)]] - Πίνακας1[[#This Row],[Average Accuracy (Synthetic Data)]]</f>
        <v>19.996666666666663</v>
      </c>
      <c r="AS358" s="168" t="str">
        <f t="shared" si="41"/>
        <v>GaussianNB (Synth)</v>
      </c>
    </row>
    <row r="359" spans="1:45" x14ac:dyDescent="0.25">
      <c r="A359" s="1">
        <v>178</v>
      </c>
      <c r="B359" s="1">
        <v>2</v>
      </c>
      <c r="C359" s="1">
        <v>4</v>
      </c>
      <c r="D359" s="1">
        <v>1</v>
      </c>
      <c r="E359" s="1">
        <v>2</v>
      </c>
      <c r="F359" s="1">
        <v>1</v>
      </c>
      <c r="G359" s="1" t="b">
        <v>1</v>
      </c>
      <c r="H359" s="1">
        <v>0.1</v>
      </c>
      <c r="I359" s="1" t="b">
        <v>1</v>
      </c>
      <c r="J359" s="1">
        <v>0.1</v>
      </c>
      <c r="K359" s="1" t="b">
        <v>1</v>
      </c>
      <c r="L359" s="10">
        <v>0.1</v>
      </c>
      <c r="M359" s="3">
        <f>Πίνακας1[[#This Row],[ε2]] + Πίνακας1[[#This Row],[ε1]]</f>
        <v>0.2</v>
      </c>
      <c r="N359" s="1">
        <v>58.64</v>
      </c>
      <c r="O359" s="1">
        <v>48.44</v>
      </c>
      <c r="P359" s="1">
        <v>54.76</v>
      </c>
      <c r="Q359" s="1">
        <v>48.44</v>
      </c>
      <c r="R359" s="1">
        <v>58.88</v>
      </c>
      <c r="S359" s="1">
        <v>54.12</v>
      </c>
      <c r="T359" s="1">
        <v>65.319999999999993</v>
      </c>
      <c r="U359" s="1">
        <v>47.52</v>
      </c>
      <c r="V359" s="1">
        <v>60.32</v>
      </c>
      <c r="W359" s="1">
        <v>48.52</v>
      </c>
      <c r="X359" s="1">
        <v>48.52</v>
      </c>
      <c r="Y359" s="3">
        <v>52.76</v>
      </c>
      <c r="Z359" s="1">
        <v>47.96</v>
      </c>
      <c r="AA359" s="1">
        <v>37.32</v>
      </c>
      <c r="AB359" s="1">
        <v>45.8</v>
      </c>
      <c r="AC359" s="1">
        <v>49.24</v>
      </c>
      <c r="AD359" s="1">
        <v>47.88</v>
      </c>
      <c r="AE359" s="1">
        <v>45.2</v>
      </c>
      <c r="AF359" s="1">
        <v>48.6</v>
      </c>
      <c r="AG359" s="1">
        <v>47.28</v>
      </c>
      <c r="AH359" s="1">
        <v>47.92</v>
      </c>
      <c r="AI359" s="1">
        <v>48.96</v>
      </c>
      <c r="AJ359" s="1">
        <v>48.96</v>
      </c>
      <c r="AK359" s="3">
        <v>48.84</v>
      </c>
      <c r="AL359">
        <f t="shared" si="35"/>
        <v>53.853333333333332</v>
      </c>
      <c r="AM359">
        <f t="shared" si="36"/>
        <v>47.52</v>
      </c>
      <c r="AN359" s="4">
        <f t="shared" si="37"/>
        <v>65.319999999999993</v>
      </c>
      <c r="AO359">
        <f t="shared" si="38"/>
        <v>46.99666666666667</v>
      </c>
      <c r="AP359">
        <f t="shared" si="39"/>
        <v>37.32</v>
      </c>
      <c r="AQ359" s="9">
        <f t="shared" si="40"/>
        <v>49.24</v>
      </c>
      <c r="AR359" s="12">
        <f xml:space="preserve"> Πίνακας1[[#This Row],[Average Accuracy (Real Data)]] - Πίνακας1[[#This Row],[Average Accuracy (Synthetic Data)]]</f>
        <v>6.856666666666662</v>
      </c>
      <c r="AS359" s="168" t="str">
        <f t="shared" si="41"/>
        <v>LinearSVC (Synth)</v>
      </c>
    </row>
    <row r="360" spans="1:45" x14ac:dyDescent="0.25">
      <c r="A360" s="1">
        <v>199</v>
      </c>
      <c r="B360" s="1">
        <v>2</v>
      </c>
      <c r="C360" s="1">
        <v>4</v>
      </c>
      <c r="D360" s="1">
        <v>1</v>
      </c>
      <c r="E360" s="1">
        <v>2</v>
      </c>
      <c r="F360" s="1">
        <v>2</v>
      </c>
      <c r="G360" s="1" t="b">
        <v>1</v>
      </c>
      <c r="H360" s="1">
        <v>0.1</v>
      </c>
      <c r="I360" s="1" t="b">
        <v>1</v>
      </c>
      <c r="J360" s="1">
        <v>0.1</v>
      </c>
      <c r="K360" s="1" t="b">
        <v>1</v>
      </c>
      <c r="L360" s="10">
        <v>0.1</v>
      </c>
      <c r="M360" s="3">
        <f>Πίνακας1[[#This Row],[ε2]] + Πίνακας1[[#This Row],[ε1]]</f>
        <v>0.2</v>
      </c>
      <c r="N360" s="1">
        <v>58.64</v>
      </c>
      <c r="O360" s="1">
        <v>48.44</v>
      </c>
      <c r="P360" s="1">
        <v>54.76</v>
      </c>
      <c r="Q360" s="1">
        <v>48.44</v>
      </c>
      <c r="R360" s="1">
        <v>58.88</v>
      </c>
      <c r="S360" s="1">
        <v>54.12</v>
      </c>
      <c r="T360" s="1">
        <v>65.319999999999993</v>
      </c>
      <c r="U360" s="1">
        <v>47.52</v>
      </c>
      <c r="V360" s="1">
        <v>60.32</v>
      </c>
      <c r="W360" s="1">
        <v>48.52</v>
      </c>
      <c r="X360" s="1">
        <v>48.52</v>
      </c>
      <c r="Y360" s="3">
        <v>52.76</v>
      </c>
      <c r="Z360" s="1">
        <v>48.28</v>
      </c>
      <c r="AA360" s="1">
        <v>28.2</v>
      </c>
      <c r="AB360" s="1">
        <v>45.04</v>
      </c>
      <c r="AC360" s="1">
        <v>37.76</v>
      </c>
      <c r="AD360" s="1">
        <v>48.6</v>
      </c>
      <c r="AE360" s="1">
        <v>42.8</v>
      </c>
      <c r="AF360" s="1">
        <v>48</v>
      </c>
      <c r="AG360" s="1">
        <v>48.36</v>
      </c>
      <c r="AH360" s="1">
        <v>47.2</v>
      </c>
      <c r="AI360" s="1">
        <v>49.08</v>
      </c>
      <c r="AJ360" s="1">
        <v>49.32</v>
      </c>
      <c r="AK360" s="3">
        <v>48.12</v>
      </c>
      <c r="AL360">
        <f t="shared" si="35"/>
        <v>53.853333333333332</v>
      </c>
      <c r="AM360">
        <f t="shared" si="36"/>
        <v>47.52</v>
      </c>
      <c r="AN360" s="4">
        <f t="shared" si="37"/>
        <v>65.319999999999993</v>
      </c>
      <c r="AO360">
        <f t="shared" si="38"/>
        <v>45.063333333333333</v>
      </c>
      <c r="AP360">
        <f t="shared" si="39"/>
        <v>28.2</v>
      </c>
      <c r="AQ360" s="9">
        <f t="shared" si="40"/>
        <v>49.32</v>
      </c>
      <c r="AR360" s="12">
        <f xml:space="preserve"> Πίνακας1[[#This Row],[Average Accuracy (Real Data)]] - Πίνακας1[[#This Row],[Average Accuracy (Synthetic Data)]]</f>
        <v>8.7899999999999991</v>
      </c>
      <c r="AS360" s="168" t="str">
        <f t="shared" si="41"/>
        <v>LinearDiscriminantAnalysis (Synth)</v>
      </c>
    </row>
    <row r="361" spans="1:45" x14ac:dyDescent="0.25">
      <c r="A361" s="1">
        <v>346</v>
      </c>
      <c r="B361" s="1">
        <v>3</v>
      </c>
      <c r="C361" s="1">
        <v>4</v>
      </c>
      <c r="D361" s="1">
        <v>1</v>
      </c>
      <c r="E361" s="1">
        <v>2</v>
      </c>
      <c r="F361" s="1">
        <v>1</v>
      </c>
      <c r="G361" s="1" t="b">
        <v>1</v>
      </c>
      <c r="H361" s="1">
        <v>0.1</v>
      </c>
      <c r="I361" s="1" t="b">
        <v>1</v>
      </c>
      <c r="J361" s="1">
        <v>0.1</v>
      </c>
      <c r="K361" s="1" t="b">
        <v>1</v>
      </c>
      <c r="L361" s="10">
        <v>0.1</v>
      </c>
      <c r="M361" s="3">
        <f>Πίνακας1[[#This Row],[ε2]] + Πίνακας1[[#This Row],[ε1]]</f>
        <v>0.2</v>
      </c>
      <c r="N361" s="1">
        <v>85.58</v>
      </c>
      <c r="O361" s="1">
        <v>79.930000000000007</v>
      </c>
      <c r="P361" s="1">
        <v>82.27</v>
      </c>
      <c r="Q361" s="1">
        <v>80.900000000000006</v>
      </c>
      <c r="R361" s="1">
        <v>76.38</v>
      </c>
      <c r="S361" s="1">
        <v>82.92</v>
      </c>
      <c r="T361" s="1">
        <v>79.7</v>
      </c>
      <c r="U361" s="1">
        <v>85.2</v>
      </c>
      <c r="V361" s="1">
        <v>85.57</v>
      </c>
      <c r="W361" s="1">
        <v>79.540000000000006</v>
      </c>
      <c r="X361" s="1">
        <v>82.76</v>
      </c>
      <c r="Y361" s="3">
        <v>81.41</v>
      </c>
      <c r="Z361" s="1">
        <v>75.86</v>
      </c>
      <c r="AA361" s="1">
        <v>62.58</v>
      </c>
      <c r="AB361" s="1">
        <v>70.290000000000006</v>
      </c>
      <c r="AC361" s="1">
        <v>78.56</v>
      </c>
      <c r="AD361" s="1">
        <v>76.38</v>
      </c>
      <c r="AE361" s="1">
        <v>69.31</v>
      </c>
      <c r="AF361" s="1">
        <v>76.55</v>
      </c>
      <c r="AG361" s="1">
        <v>76.099999999999994</v>
      </c>
      <c r="AH361" s="1">
        <v>75.87</v>
      </c>
      <c r="AI361" s="1">
        <v>76.38</v>
      </c>
      <c r="AJ361" s="1">
        <v>76.38</v>
      </c>
      <c r="AK361" s="3">
        <v>75.27</v>
      </c>
      <c r="AL361">
        <f t="shared" si="35"/>
        <v>81.846666666666664</v>
      </c>
      <c r="AM361">
        <f t="shared" si="36"/>
        <v>76.38</v>
      </c>
      <c r="AN361" s="4">
        <f t="shared" si="37"/>
        <v>85.58</v>
      </c>
      <c r="AO361">
        <f t="shared" si="38"/>
        <v>74.127499999999998</v>
      </c>
      <c r="AP361">
        <f t="shared" si="39"/>
        <v>62.58</v>
      </c>
      <c r="AQ361" s="9">
        <f t="shared" si="40"/>
        <v>78.56</v>
      </c>
      <c r="AR361" s="12">
        <f xml:space="preserve"> Πίνακας1[[#This Row],[Average Accuracy (Real Data)]] - Πίνακας1[[#This Row],[Average Accuracy (Synthetic Data)]]</f>
        <v>7.7191666666666663</v>
      </c>
      <c r="AS361" s="168" t="str">
        <f t="shared" si="41"/>
        <v>LinearSVC (Synth)</v>
      </c>
    </row>
    <row r="362" spans="1:45" x14ac:dyDescent="0.25">
      <c r="A362" s="10">
        <v>538</v>
      </c>
      <c r="B362" s="1">
        <v>2</v>
      </c>
      <c r="C362" s="1">
        <v>10</v>
      </c>
      <c r="D362" s="1">
        <v>1</v>
      </c>
      <c r="E362" s="1">
        <v>2</v>
      </c>
      <c r="F362" s="1">
        <v>2</v>
      </c>
      <c r="G362" s="1" t="b">
        <v>1</v>
      </c>
      <c r="H362" s="1">
        <v>0.5</v>
      </c>
      <c r="I362" s="1" t="b">
        <v>1</v>
      </c>
      <c r="J362" s="1">
        <v>0.25</v>
      </c>
      <c r="K362" s="1" t="b">
        <v>1</v>
      </c>
      <c r="L362" s="10">
        <v>0.25</v>
      </c>
      <c r="M362" s="71">
        <f>Πίνακας1[[#This Row],[ε2]] + Πίνακας1[[#This Row],[ε1]]</f>
        <v>0.5</v>
      </c>
      <c r="N362" s="1">
        <v>58.64</v>
      </c>
      <c r="O362" s="1">
        <v>48.44</v>
      </c>
      <c r="P362" s="1">
        <v>54.76</v>
      </c>
      <c r="Q362" s="1">
        <v>48.44</v>
      </c>
      <c r="R362" s="1">
        <v>58.88</v>
      </c>
      <c r="S362" s="1">
        <v>54.12</v>
      </c>
      <c r="T362" s="1">
        <v>65.319999999999993</v>
      </c>
      <c r="U362" s="1">
        <v>47.52</v>
      </c>
      <c r="V362" s="1">
        <v>60.32</v>
      </c>
      <c r="W362" s="1">
        <v>48.52</v>
      </c>
      <c r="X362" s="1">
        <v>48.52</v>
      </c>
      <c r="Y362" s="3">
        <v>52.76</v>
      </c>
      <c r="Z362" s="1">
        <v>39.04</v>
      </c>
      <c r="AA362" s="1">
        <v>13.32</v>
      </c>
      <c r="AB362" s="1">
        <v>26.32</v>
      </c>
      <c r="AC362" s="1">
        <v>7.28</v>
      </c>
      <c r="AD362" s="1">
        <v>29.96</v>
      </c>
      <c r="AE362" s="1">
        <v>22.48</v>
      </c>
      <c r="AF362" s="1">
        <v>29.92</v>
      </c>
      <c r="AG362" s="1">
        <v>43.2</v>
      </c>
      <c r="AH362" s="1">
        <v>34.72</v>
      </c>
      <c r="AI362" s="1">
        <v>47.68</v>
      </c>
      <c r="AJ362" s="1">
        <v>47.72</v>
      </c>
      <c r="AK362" s="3">
        <v>40.28</v>
      </c>
      <c r="AL362">
        <f t="shared" si="35"/>
        <v>53.853333333333332</v>
      </c>
      <c r="AM362">
        <f t="shared" si="36"/>
        <v>47.52</v>
      </c>
      <c r="AN362" s="4">
        <f t="shared" si="37"/>
        <v>65.319999999999993</v>
      </c>
      <c r="AO362">
        <f t="shared" si="38"/>
        <v>31.826666666666664</v>
      </c>
      <c r="AP362">
        <f t="shared" si="39"/>
        <v>7.28</v>
      </c>
      <c r="AQ362" s="168">
        <f t="shared" si="40"/>
        <v>47.72</v>
      </c>
      <c r="AR362" s="67">
        <f xml:space="preserve"> Πίνακας1[[#This Row],[Average Accuracy (Real Data)]] - Πίνακας1[[#This Row],[Average Accuracy (Synthetic Data)]]</f>
        <v>22.026666666666667</v>
      </c>
      <c r="AS362" s="68" t="str">
        <f t="shared" si="41"/>
        <v>LinearDiscriminantAnalysis (Synth)</v>
      </c>
    </row>
    <row r="363" spans="1:45" x14ac:dyDescent="0.25">
      <c r="A363" s="10">
        <v>508</v>
      </c>
      <c r="B363" s="1">
        <v>1</v>
      </c>
      <c r="C363" s="1">
        <v>3</v>
      </c>
      <c r="D363" s="1">
        <v>1</v>
      </c>
      <c r="E363" s="1">
        <v>2</v>
      </c>
      <c r="F363" s="1">
        <v>1</v>
      </c>
      <c r="G363" s="1" t="b">
        <v>1</v>
      </c>
      <c r="H363" s="1">
        <v>0.5</v>
      </c>
      <c r="I363" s="1" t="b">
        <v>1</v>
      </c>
      <c r="J363" s="1">
        <v>0.25</v>
      </c>
      <c r="K363" s="1" t="b">
        <v>1</v>
      </c>
      <c r="L363" s="10">
        <v>0.25</v>
      </c>
      <c r="M363" s="71">
        <f>Πίνακας1[[#This Row],[ε2]] + Πίνακας1[[#This Row],[ε1]]</f>
        <v>0.5</v>
      </c>
      <c r="N363" s="1">
        <v>65.52</v>
      </c>
      <c r="O363" s="1">
        <v>62.07</v>
      </c>
      <c r="P363" s="1">
        <v>62.07</v>
      </c>
      <c r="Q363" s="1">
        <v>48.28</v>
      </c>
      <c r="R363" s="1">
        <v>62.07</v>
      </c>
      <c r="S363" s="1">
        <v>58.62</v>
      </c>
      <c r="T363" s="1">
        <v>62.07</v>
      </c>
      <c r="U363" s="1">
        <v>55.17</v>
      </c>
      <c r="V363" s="1">
        <v>62.07</v>
      </c>
      <c r="W363" s="1">
        <v>51.72</v>
      </c>
      <c r="X363" s="1">
        <v>62.07</v>
      </c>
      <c r="Y363" s="3">
        <v>58.62</v>
      </c>
      <c r="Z363" s="1">
        <v>48.28</v>
      </c>
      <c r="AA363" s="1">
        <v>37.93</v>
      </c>
      <c r="AB363" s="1">
        <v>48.28</v>
      </c>
      <c r="AC363" s="1">
        <v>31.03</v>
      </c>
      <c r="AD363" s="1">
        <v>51.72</v>
      </c>
      <c r="AE363" s="1">
        <v>48.28</v>
      </c>
      <c r="AF363" s="1">
        <v>48.28</v>
      </c>
      <c r="AG363" s="1">
        <v>41.38</v>
      </c>
      <c r="AH363" s="1">
        <v>48.28</v>
      </c>
      <c r="AI363" s="1">
        <v>44.83</v>
      </c>
      <c r="AJ363" s="1">
        <v>44.83</v>
      </c>
      <c r="AK363" s="3">
        <v>48.28</v>
      </c>
      <c r="AL363">
        <f t="shared" si="35"/>
        <v>59.195833333333347</v>
      </c>
      <c r="AM363">
        <f t="shared" si="36"/>
        <v>48.28</v>
      </c>
      <c r="AN363" s="4">
        <f t="shared" si="37"/>
        <v>65.52</v>
      </c>
      <c r="AO363">
        <f t="shared" si="38"/>
        <v>45.116666666666653</v>
      </c>
      <c r="AP363">
        <f t="shared" si="39"/>
        <v>31.03</v>
      </c>
      <c r="AQ363" s="168">
        <f t="shared" si="40"/>
        <v>51.72</v>
      </c>
      <c r="AR363" s="67">
        <f xml:space="preserve"> Πίνακας1[[#This Row],[Average Accuracy (Real Data)]] - Πίνακας1[[#This Row],[Average Accuracy (Synthetic Data)]]</f>
        <v>14.079166666666694</v>
      </c>
      <c r="AS363" s="68" t="str">
        <f t="shared" si="41"/>
        <v>SVC (Synth)</v>
      </c>
    </row>
    <row r="364" spans="1:45" x14ac:dyDescent="0.25">
      <c r="A364" s="1">
        <v>365</v>
      </c>
      <c r="B364" s="1">
        <v>3</v>
      </c>
      <c r="C364" s="1">
        <v>13</v>
      </c>
      <c r="D364" s="1">
        <v>1</v>
      </c>
      <c r="E364" s="1">
        <v>2</v>
      </c>
      <c r="F364" s="1">
        <v>2</v>
      </c>
      <c r="G364" s="1" t="b">
        <v>1</v>
      </c>
      <c r="H364" s="1">
        <v>0.01</v>
      </c>
      <c r="I364" s="1" t="b">
        <v>1</v>
      </c>
      <c r="J364" s="1">
        <v>0.01</v>
      </c>
      <c r="K364" s="1" t="b">
        <v>1</v>
      </c>
      <c r="L364" s="10">
        <v>0.01</v>
      </c>
      <c r="M364" s="3">
        <f>Πίνακας1[[#This Row],[ε2]] + Πίνακας1[[#This Row],[ε1]]</f>
        <v>0.02</v>
      </c>
      <c r="N364" s="1">
        <v>85.58</v>
      </c>
      <c r="O364" s="1">
        <v>79.930000000000007</v>
      </c>
      <c r="P364" s="1">
        <v>82.27</v>
      </c>
      <c r="Q364" s="1">
        <v>80.900000000000006</v>
      </c>
      <c r="R364" s="1">
        <v>76.38</v>
      </c>
      <c r="S364" s="1">
        <v>82.92</v>
      </c>
      <c r="T364" s="1">
        <v>79.7</v>
      </c>
      <c r="U364" s="1">
        <v>85.2</v>
      </c>
      <c r="V364" s="1">
        <v>85.57</v>
      </c>
      <c r="W364" s="1">
        <v>79.540000000000006</v>
      </c>
      <c r="X364" s="1">
        <v>82.76</v>
      </c>
      <c r="Y364" s="3">
        <v>81.41</v>
      </c>
      <c r="Z364" s="1">
        <v>74.58</v>
      </c>
      <c r="AA364" s="1">
        <v>53.06</v>
      </c>
      <c r="AB364" s="1">
        <v>55.01</v>
      </c>
      <c r="AC364" s="1">
        <v>75.08</v>
      </c>
      <c r="AD364" s="1">
        <v>76.38</v>
      </c>
      <c r="AE364" s="1">
        <v>48.11</v>
      </c>
      <c r="AF364" s="1">
        <v>23.59</v>
      </c>
      <c r="AG364" s="1">
        <v>75.48</v>
      </c>
      <c r="AH364" s="1">
        <v>74.489999999999995</v>
      </c>
      <c r="AI364" s="1">
        <v>76.38</v>
      </c>
      <c r="AJ364" s="1">
        <v>72.180000000000007</v>
      </c>
      <c r="AK364" s="3">
        <v>72.819999999999993</v>
      </c>
      <c r="AL364">
        <f t="shared" si="35"/>
        <v>81.846666666666664</v>
      </c>
      <c r="AM364">
        <f t="shared" si="36"/>
        <v>76.38</v>
      </c>
      <c r="AN364" s="4">
        <f t="shared" si="37"/>
        <v>85.58</v>
      </c>
      <c r="AO364">
        <f t="shared" si="38"/>
        <v>64.763333333333321</v>
      </c>
      <c r="AP364">
        <f t="shared" si="39"/>
        <v>23.59</v>
      </c>
      <c r="AQ364" s="9">
        <f t="shared" si="40"/>
        <v>76.38</v>
      </c>
      <c r="AR364" s="12">
        <f xml:space="preserve"> Πίνακας1[[#This Row],[Average Accuracy (Real Data)]] - Πίνακας1[[#This Row],[Average Accuracy (Synthetic Data)]]</f>
        <v>17.083333333333343</v>
      </c>
      <c r="AS364" t="str">
        <f t="shared" si="41"/>
        <v>SVC (Synth)</v>
      </c>
    </row>
    <row r="365" spans="1:45" x14ac:dyDescent="0.25">
      <c r="A365" s="1">
        <v>531</v>
      </c>
      <c r="B365" s="1">
        <v>2</v>
      </c>
      <c r="C365" s="1">
        <v>4</v>
      </c>
      <c r="D365" s="1">
        <v>1</v>
      </c>
      <c r="E365" s="1">
        <v>2</v>
      </c>
      <c r="F365" s="1">
        <v>1</v>
      </c>
      <c r="G365" s="1" t="b">
        <v>1</v>
      </c>
      <c r="H365" s="1">
        <v>0.5</v>
      </c>
      <c r="I365" s="1" t="b">
        <v>1</v>
      </c>
      <c r="J365" s="1">
        <v>0.25</v>
      </c>
      <c r="K365" s="1" t="b">
        <v>1</v>
      </c>
      <c r="L365" s="10">
        <v>0.25</v>
      </c>
      <c r="M365" s="71">
        <f>Πίνακας1[[#This Row],[ε2]] + Πίνακας1[[#This Row],[ε1]]</f>
        <v>0.5</v>
      </c>
      <c r="N365" s="1">
        <v>58.64</v>
      </c>
      <c r="O365" s="1">
        <v>48.44</v>
      </c>
      <c r="P365" s="1">
        <v>54.76</v>
      </c>
      <c r="Q365" s="1">
        <v>48.44</v>
      </c>
      <c r="R365" s="1">
        <v>58.88</v>
      </c>
      <c r="S365" s="1">
        <v>54.12</v>
      </c>
      <c r="T365" s="1">
        <v>65.319999999999993</v>
      </c>
      <c r="U365" s="1">
        <v>47.52</v>
      </c>
      <c r="V365" s="1">
        <v>60.32</v>
      </c>
      <c r="W365" s="1">
        <v>48.52</v>
      </c>
      <c r="X365" s="1">
        <v>48.52</v>
      </c>
      <c r="Y365" s="3">
        <v>52.76</v>
      </c>
      <c r="Z365" s="1">
        <v>49.72</v>
      </c>
      <c r="AA365" s="1">
        <v>38.799999999999997</v>
      </c>
      <c r="AB365" s="1">
        <v>46.64</v>
      </c>
      <c r="AC365" s="1">
        <v>41.44</v>
      </c>
      <c r="AD365" s="1">
        <v>48.12</v>
      </c>
      <c r="AE365" s="1">
        <v>46.44</v>
      </c>
      <c r="AF365" s="1">
        <v>47.52</v>
      </c>
      <c r="AG365" s="1">
        <v>43.88</v>
      </c>
      <c r="AH365" s="1">
        <v>48.92</v>
      </c>
      <c r="AI365" s="1">
        <v>50.72</v>
      </c>
      <c r="AJ365" s="1">
        <v>50.72</v>
      </c>
      <c r="AK365" s="3">
        <v>50.92</v>
      </c>
      <c r="AL365">
        <f t="shared" si="35"/>
        <v>53.853333333333332</v>
      </c>
      <c r="AM365">
        <f t="shared" si="36"/>
        <v>47.52</v>
      </c>
      <c r="AN365" s="4">
        <f t="shared" si="37"/>
        <v>65.319999999999993</v>
      </c>
      <c r="AO365">
        <f t="shared" si="38"/>
        <v>46.986666666666657</v>
      </c>
      <c r="AP365">
        <f t="shared" si="39"/>
        <v>38.799999999999997</v>
      </c>
      <c r="AQ365" s="168">
        <f t="shared" si="40"/>
        <v>50.92</v>
      </c>
      <c r="AR365" s="67">
        <f xml:space="preserve"> Πίνακας1[[#This Row],[Average Accuracy (Real Data)]] - Πίνακας1[[#This Row],[Average Accuracy (Synthetic Data)]]</f>
        <v>6.8666666666666742</v>
      </c>
      <c r="AS365" s="68" t="str">
        <f t="shared" si="41"/>
        <v>QuadraticDiscriminantAnalysis (Synth)</v>
      </c>
    </row>
    <row r="366" spans="1:45" x14ac:dyDescent="0.25">
      <c r="A366" s="1">
        <v>366</v>
      </c>
      <c r="B366" s="1">
        <v>3</v>
      </c>
      <c r="C366" s="1">
        <v>13</v>
      </c>
      <c r="D366" s="1">
        <v>1</v>
      </c>
      <c r="E366" s="1">
        <v>2</v>
      </c>
      <c r="F366" s="1">
        <v>2</v>
      </c>
      <c r="G366" s="1" t="b">
        <v>1</v>
      </c>
      <c r="H366" s="1">
        <v>0.05</v>
      </c>
      <c r="I366" s="1" t="b">
        <v>1</v>
      </c>
      <c r="J366" s="1">
        <v>0.05</v>
      </c>
      <c r="K366" s="1" t="b">
        <v>1</v>
      </c>
      <c r="L366" s="10">
        <v>0.05</v>
      </c>
      <c r="M366" s="3">
        <f>Πίνακας1[[#This Row],[ε2]] + Πίνακας1[[#This Row],[ε1]]</f>
        <v>0.1</v>
      </c>
      <c r="N366" s="1">
        <v>85.58</v>
      </c>
      <c r="O366" s="1">
        <v>79.930000000000007</v>
      </c>
      <c r="P366" s="1">
        <v>82.27</v>
      </c>
      <c r="Q366" s="1">
        <v>80.900000000000006</v>
      </c>
      <c r="R366" s="1">
        <v>76.38</v>
      </c>
      <c r="S366" s="1">
        <v>82.92</v>
      </c>
      <c r="T366" s="1">
        <v>79.7</v>
      </c>
      <c r="U366" s="1">
        <v>85.2</v>
      </c>
      <c r="V366" s="1">
        <v>85.57</v>
      </c>
      <c r="W366" s="1">
        <v>79.540000000000006</v>
      </c>
      <c r="X366" s="1">
        <v>82.76</v>
      </c>
      <c r="Y366" s="3">
        <v>81.41</v>
      </c>
      <c r="Z366" s="1">
        <v>76.239999999999995</v>
      </c>
      <c r="AA366" s="1">
        <v>50.1</v>
      </c>
      <c r="AB366" s="1">
        <v>60.27</v>
      </c>
      <c r="AC366" s="1">
        <v>46.73</v>
      </c>
      <c r="AD366" s="1">
        <v>76.38</v>
      </c>
      <c r="AE366" s="1">
        <v>50.11</v>
      </c>
      <c r="AF366" s="1">
        <v>23.44</v>
      </c>
      <c r="AG366" s="1">
        <v>76.19</v>
      </c>
      <c r="AH366" s="1">
        <v>76.08</v>
      </c>
      <c r="AI366" s="1">
        <v>76.38</v>
      </c>
      <c r="AJ366" s="1">
        <v>76.38</v>
      </c>
      <c r="AK366" s="3">
        <v>73.010000000000005</v>
      </c>
      <c r="AL366">
        <f t="shared" si="35"/>
        <v>81.846666666666664</v>
      </c>
      <c r="AM366">
        <f t="shared" si="36"/>
        <v>76.38</v>
      </c>
      <c r="AN366" s="4">
        <f t="shared" si="37"/>
        <v>85.58</v>
      </c>
      <c r="AO366">
        <f t="shared" si="38"/>
        <v>63.442500000000003</v>
      </c>
      <c r="AP366">
        <f t="shared" si="39"/>
        <v>23.44</v>
      </c>
      <c r="AQ366" s="9">
        <f t="shared" si="40"/>
        <v>76.38</v>
      </c>
      <c r="AR366" s="12">
        <f xml:space="preserve"> Πίνακας1[[#This Row],[Average Accuracy (Real Data)]] - Πίνακας1[[#This Row],[Average Accuracy (Synthetic Data)]]</f>
        <v>18.404166666666661</v>
      </c>
      <c r="AS366" s="168" t="str">
        <f t="shared" si="41"/>
        <v>SVC (Synth)</v>
      </c>
    </row>
    <row r="367" spans="1:45" x14ac:dyDescent="0.25">
      <c r="A367" s="10">
        <v>556</v>
      </c>
      <c r="B367" s="1">
        <v>3</v>
      </c>
      <c r="C367" s="1">
        <v>4</v>
      </c>
      <c r="D367" s="1">
        <v>1</v>
      </c>
      <c r="E367" s="1">
        <v>2</v>
      </c>
      <c r="F367" s="1">
        <v>1</v>
      </c>
      <c r="G367" s="1" t="b">
        <v>1</v>
      </c>
      <c r="H367" s="1">
        <v>0.5</v>
      </c>
      <c r="I367" s="1" t="b">
        <v>1</v>
      </c>
      <c r="J367" s="1">
        <v>0.25</v>
      </c>
      <c r="K367" s="1" t="b">
        <v>1</v>
      </c>
      <c r="L367" s="10">
        <v>0.25</v>
      </c>
      <c r="M367" s="71">
        <f>Πίνακας1[[#This Row],[ε2]] + Πίνακας1[[#This Row],[ε1]]</f>
        <v>0.5</v>
      </c>
      <c r="N367" s="1">
        <v>85.58</v>
      </c>
      <c r="O367" s="1">
        <v>79.930000000000007</v>
      </c>
      <c r="P367" s="1">
        <v>82.27</v>
      </c>
      <c r="Q367" s="1">
        <v>80.900000000000006</v>
      </c>
      <c r="R367" s="1">
        <v>76.38</v>
      </c>
      <c r="S367" s="1">
        <v>82.92</v>
      </c>
      <c r="T367" s="1">
        <v>79.7</v>
      </c>
      <c r="U367" s="1">
        <v>85.2</v>
      </c>
      <c r="V367" s="1">
        <v>85.57</v>
      </c>
      <c r="W367" s="1">
        <v>79.540000000000006</v>
      </c>
      <c r="X367" s="1">
        <v>82.76</v>
      </c>
      <c r="Y367" s="3">
        <v>81.41</v>
      </c>
      <c r="Z367" s="1">
        <v>78.13</v>
      </c>
      <c r="AA367" s="1">
        <v>71.97</v>
      </c>
      <c r="AB367" s="1">
        <v>74.41</v>
      </c>
      <c r="AC367" s="1">
        <v>76.27</v>
      </c>
      <c r="AD367" s="1">
        <v>76.38</v>
      </c>
      <c r="AE367" s="1">
        <v>75.540000000000006</v>
      </c>
      <c r="AF367" s="1">
        <v>75.5</v>
      </c>
      <c r="AG367" s="1">
        <v>78.12</v>
      </c>
      <c r="AH367" s="1">
        <v>78.13</v>
      </c>
      <c r="AI367" s="1">
        <v>76.09</v>
      </c>
      <c r="AJ367" s="1">
        <v>76.8</v>
      </c>
      <c r="AK367" s="3">
        <v>79.47</v>
      </c>
      <c r="AL367">
        <f t="shared" si="35"/>
        <v>81.846666666666664</v>
      </c>
      <c r="AM367">
        <f t="shared" si="36"/>
        <v>76.38</v>
      </c>
      <c r="AN367" s="4">
        <f t="shared" si="37"/>
        <v>85.58</v>
      </c>
      <c r="AO367">
        <f t="shared" si="38"/>
        <v>76.400833333333338</v>
      </c>
      <c r="AP367">
        <f t="shared" si="39"/>
        <v>71.97</v>
      </c>
      <c r="AQ367" s="168">
        <f t="shared" si="40"/>
        <v>79.47</v>
      </c>
      <c r="AR367" s="67">
        <f xml:space="preserve"> Πίνακας1[[#This Row],[Average Accuracy (Real Data)]] - Πίνακας1[[#This Row],[Average Accuracy (Synthetic Data)]]</f>
        <v>5.4458333333333258</v>
      </c>
      <c r="AS367" s="68" t="str">
        <f t="shared" si="41"/>
        <v>QuadraticDiscriminantAnalysis (Synth)</v>
      </c>
    </row>
    <row r="368" spans="1:45" x14ac:dyDescent="0.25">
      <c r="A368" s="1">
        <v>367</v>
      </c>
      <c r="B368" s="1">
        <v>3</v>
      </c>
      <c r="C368" s="1">
        <v>13</v>
      </c>
      <c r="D368" s="1">
        <v>1</v>
      </c>
      <c r="E368" s="1">
        <v>2</v>
      </c>
      <c r="F368" s="1">
        <v>2</v>
      </c>
      <c r="G368" s="1" t="b">
        <v>1</v>
      </c>
      <c r="H368" s="1">
        <v>0.1</v>
      </c>
      <c r="I368" s="1" t="b">
        <v>1</v>
      </c>
      <c r="J368" s="1">
        <v>0.1</v>
      </c>
      <c r="K368" s="1" t="b">
        <v>1</v>
      </c>
      <c r="L368" s="10">
        <v>0.1</v>
      </c>
      <c r="M368" s="3">
        <f>Πίνακας1[[#This Row],[ε2]] + Πίνακας1[[#This Row],[ε1]]</f>
        <v>0.2</v>
      </c>
      <c r="N368" s="1">
        <v>85.58</v>
      </c>
      <c r="O368" s="1">
        <v>79.930000000000007</v>
      </c>
      <c r="P368" s="1">
        <v>82.27</v>
      </c>
      <c r="Q368" s="1">
        <v>80.900000000000006</v>
      </c>
      <c r="R368" s="1">
        <v>76.38</v>
      </c>
      <c r="S368" s="1">
        <v>82.92</v>
      </c>
      <c r="T368" s="1">
        <v>79.7</v>
      </c>
      <c r="U368" s="1">
        <v>85.2</v>
      </c>
      <c r="V368" s="1">
        <v>85.57</v>
      </c>
      <c r="W368" s="1">
        <v>79.540000000000006</v>
      </c>
      <c r="X368" s="1">
        <v>82.76</v>
      </c>
      <c r="Y368" s="3">
        <v>81.41</v>
      </c>
      <c r="Z368" s="1">
        <v>74.569999999999993</v>
      </c>
      <c r="AA368" s="1">
        <v>63.04</v>
      </c>
      <c r="AB368" s="1">
        <v>65.349999999999994</v>
      </c>
      <c r="AC368" s="1">
        <v>76.19</v>
      </c>
      <c r="AD368" s="1">
        <v>76.38</v>
      </c>
      <c r="AE368" s="1">
        <v>64.790000000000006</v>
      </c>
      <c r="AF368" s="1">
        <v>31.69</v>
      </c>
      <c r="AG368" s="1">
        <v>74.12</v>
      </c>
      <c r="AH368" s="1">
        <v>74.540000000000006</v>
      </c>
      <c r="AI368" s="1">
        <v>76.38</v>
      </c>
      <c r="AJ368" s="1">
        <v>74.63</v>
      </c>
      <c r="AK368" s="3">
        <v>72.05</v>
      </c>
      <c r="AL368">
        <f t="shared" si="35"/>
        <v>81.846666666666664</v>
      </c>
      <c r="AM368">
        <f t="shared" si="36"/>
        <v>76.38</v>
      </c>
      <c r="AN368" s="4">
        <f t="shared" si="37"/>
        <v>85.58</v>
      </c>
      <c r="AO368">
        <f t="shared" si="38"/>
        <v>68.644166666666663</v>
      </c>
      <c r="AP368">
        <f t="shared" si="39"/>
        <v>31.69</v>
      </c>
      <c r="AQ368" s="9">
        <f t="shared" si="40"/>
        <v>76.38</v>
      </c>
      <c r="AR368" s="12">
        <f xml:space="preserve"> Πίνακας1[[#This Row],[Average Accuracy (Real Data)]] - Πίνακας1[[#This Row],[Average Accuracy (Synthetic Data)]]</f>
        <v>13.202500000000001</v>
      </c>
      <c r="AS368" s="168" t="str">
        <f t="shared" si="41"/>
        <v>SVC (Synth)</v>
      </c>
    </row>
    <row r="369" spans="1:45" x14ac:dyDescent="0.25">
      <c r="A369" s="10">
        <v>576</v>
      </c>
      <c r="B369" s="1">
        <v>1</v>
      </c>
      <c r="C369" s="1">
        <v>3</v>
      </c>
      <c r="D369" s="1">
        <v>1</v>
      </c>
      <c r="E369" s="1">
        <v>2</v>
      </c>
      <c r="F369" s="1">
        <v>1</v>
      </c>
      <c r="G369" s="1" t="b">
        <v>1</v>
      </c>
      <c r="H369" s="1">
        <v>0.5</v>
      </c>
      <c r="I369" s="1" t="b">
        <v>1</v>
      </c>
      <c r="J369" s="1">
        <v>0.25</v>
      </c>
      <c r="K369" s="1" t="b">
        <v>1</v>
      </c>
      <c r="L369" s="10">
        <v>0.25</v>
      </c>
      <c r="M369" s="71">
        <f>Πίνακας1[[#This Row],[ε2]] + Πίνακας1[[#This Row],[ε1]]</f>
        <v>0.5</v>
      </c>
      <c r="N369" s="1">
        <v>65.52</v>
      </c>
      <c r="O369" s="1">
        <v>62.07</v>
      </c>
      <c r="P369" s="1">
        <v>62.07</v>
      </c>
      <c r="Q369" s="1">
        <v>48.28</v>
      </c>
      <c r="R369" s="1">
        <v>62.07</v>
      </c>
      <c r="S369" s="1">
        <v>58.62</v>
      </c>
      <c r="T369" s="1">
        <v>62.07</v>
      </c>
      <c r="U369" s="1">
        <v>55.17</v>
      </c>
      <c r="V369" s="1">
        <v>62.07</v>
      </c>
      <c r="W369" s="1">
        <v>51.72</v>
      </c>
      <c r="X369" s="1">
        <v>62.07</v>
      </c>
      <c r="Y369" s="3">
        <v>58.62</v>
      </c>
      <c r="Z369" s="1">
        <v>48.28</v>
      </c>
      <c r="AA369" s="1">
        <v>37.93</v>
      </c>
      <c r="AB369" s="1">
        <v>48.28</v>
      </c>
      <c r="AC369" s="1">
        <v>31.03</v>
      </c>
      <c r="AD369" s="1">
        <v>51.72</v>
      </c>
      <c r="AE369" s="1">
        <v>48.28</v>
      </c>
      <c r="AF369" s="1">
        <v>48.28</v>
      </c>
      <c r="AG369" s="1">
        <v>41.38</v>
      </c>
      <c r="AH369" s="1">
        <v>48.28</v>
      </c>
      <c r="AI369" s="1">
        <v>44.83</v>
      </c>
      <c r="AJ369" s="1">
        <v>44.83</v>
      </c>
      <c r="AK369" s="3">
        <v>48.28</v>
      </c>
      <c r="AL369">
        <f t="shared" si="35"/>
        <v>59.195833333333347</v>
      </c>
      <c r="AM369">
        <f t="shared" si="36"/>
        <v>48.28</v>
      </c>
      <c r="AN369" s="4">
        <f t="shared" si="37"/>
        <v>65.52</v>
      </c>
      <c r="AO369">
        <f t="shared" si="38"/>
        <v>45.116666666666653</v>
      </c>
      <c r="AP369">
        <f t="shared" si="39"/>
        <v>31.03</v>
      </c>
      <c r="AQ369" s="168">
        <f t="shared" si="40"/>
        <v>51.72</v>
      </c>
      <c r="AR369" s="67">
        <f xml:space="preserve"> Πίνακας1[[#This Row],[Average Accuracy (Real Data)]] - Πίνακας1[[#This Row],[Average Accuracy (Synthetic Data)]]</f>
        <v>14.079166666666694</v>
      </c>
      <c r="AS369" s="68" t="str">
        <f t="shared" si="41"/>
        <v>SVC (Synth)</v>
      </c>
    </row>
    <row r="370" spans="1:45" x14ac:dyDescent="0.25">
      <c r="A370" s="10">
        <v>564</v>
      </c>
      <c r="B370" s="1">
        <v>3</v>
      </c>
      <c r="C370" s="1">
        <v>13</v>
      </c>
      <c r="D370" s="1">
        <v>1</v>
      </c>
      <c r="E370" s="1">
        <v>2</v>
      </c>
      <c r="F370" s="1">
        <v>2</v>
      </c>
      <c r="G370" s="1" t="b">
        <v>1</v>
      </c>
      <c r="H370" s="1">
        <v>0.5</v>
      </c>
      <c r="I370" s="1" t="b">
        <v>1</v>
      </c>
      <c r="J370" s="1">
        <v>0.25</v>
      </c>
      <c r="K370" s="1" t="b">
        <v>1</v>
      </c>
      <c r="L370" s="10">
        <v>0.25</v>
      </c>
      <c r="M370" s="71">
        <f>Πίνακας1[[#This Row],[ε2]] + Πίνακας1[[#This Row],[ε1]]</f>
        <v>0.5</v>
      </c>
      <c r="N370" s="1">
        <v>85.58</v>
      </c>
      <c r="O370" s="1">
        <v>79.930000000000007</v>
      </c>
      <c r="P370" s="1">
        <v>82.27</v>
      </c>
      <c r="Q370" s="1">
        <v>80.900000000000006</v>
      </c>
      <c r="R370" s="1">
        <v>76.38</v>
      </c>
      <c r="S370" s="1">
        <v>82.92</v>
      </c>
      <c r="T370" s="1">
        <v>79.7</v>
      </c>
      <c r="U370" s="1">
        <v>85.2</v>
      </c>
      <c r="V370" s="1">
        <v>85.57</v>
      </c>
      <c r="W370" s="1">
        <v>79.540000000000006</v>
      </c>
      <c r="X370" s="1">
        <v>82.76</v>
      </c>
      <c r="Y370" s="3">
        <v>81.41</v>
      </c>
      <c r="Z370" s="1">
        <v>74.38</v>
      </c>
      <c r="AA370" s="1">
        <v>68.84</v>
      </c>
      <c r="AB370" s="1">
        <v>64.680000000000007</v>
      </c>
      <c r="AC370" s="1">
        <v>30.99</v>
      </c>
      <c r="AD370" s="1">
        <v>76.38</v>
      </c>
      <c r="AE370" s="1">
        <v>72.010000000000005</v>
      </c>
      <c r="AF370" s="1">
        <v>44.16</v>
      </c>
      <c r="AG370" s="1">
        <v>73.790000000000006</v>
      </c>
      <c r="AH370" s="1">
        <v>74.45</v>
      </c>
      <c r="AI370" s="1">
        <v>76.38</v>
      </c>
      <c r="AJ370" s="1">
        <v>76.010000000000005</v>
      </c>
      <c r="AK370" s="3">
        <v>75.760000000000005</v>
      </c>
      <c r="AL370">
        <f t="shared" si="35"/>
        <v>81.846666666666664</v>
      </c>
      <c r="AM370">
        <f t="shared" si="36"/>
        <v>76.38</v>
      </c>
      <c r="AN370" s="4">
        <f t="shared" si="37"/>
        <v>85.58</v>
      </c>
      <c r="AO370">
        <f t="shared" si="38"/>
        <v>67.319166666666661</v>
      </c>
      <c r="AP370">
        <f t="shared" si="39"/>
        <v>30.99</v>
      </c>
      <c r="AQ370" s="168">
        <f t="shared" si="40"/>
        <v>76.38</v>
      </c>
      <c r="AR370" s="67">
        <f xml:space="preserve"> Πίνακας1[[#This Row],[Average Accuracy (Real Data)]] - Πίνακας1[[#This Row],[Average Accuracy (Synthetic Data)]]</f>
        <v>14.527500000000003</v>
      </c>
      <c r="AS370" s="68" t="str">
        <f t="shared" si="41"/>
        <v>SVC (Synth)</v>
      </c>
    </row>
    <row r="371" spans="1:45" x14ac:dyDescent="0.25">
      <c r="A371" s="1">
        <v>579</v>
      </c>
      <c r="B371" s="1">
        <v>1</v>
      </c>
      <c r="C371" s="1">
        <v>3</v>
      </c>
      <c r="D371" s="1">
        <v>1</v>
      </c>
      <c r="E371" s="1">
        <v>2</v>
      </c>
      <c r="F371" s="1">
        <v>2</v>
      </c>
      <c r="G371" s="1" t="b">
        <v>1</v>
      </c>
      <c r="H371" s="1">
        <v>0.5</v>
      </c>
      <c r="I371" s="1" t="b">
        <v>1</v>
      </c>
      <c r="J371" s="1">
        <v>0.25</v>
      </c>
      <c r="K371" s="1" t="b">
        <v>1</v>
      </c>
      <c r="L371" s="10">
        <v>0.25</v>
      </c>
      <c r="M371" s="71">
        <f>Πίνακας1[[#This Row],[ε2]] + Πίνακας1[[#This Row],[ε1]]</f>
        <v>0.5</v>
      </c>
      <c r="N371" s="1">
        <v>65.52</v>
      </c>
      <c r="O371" s="1">
        <v>62.07</v>
      </c>
      <c r="P371" s="1">
        <v>62.07</v>
      </c>
      <c r="Q371" s="1">
        <v>48.28</v>
      </c>
      <c r="R371" s="1">
        <v>62.07</v>
      </c>
      <c r="S371" s="1">
        <v>58.62</v>
      </c>
      <c r="T371" s="1">
        <v>62.07</v>
      </c>
      <c r="U371" s="1">
        <v>55.17</v>
      </c>
      <c r="V371" s="1">
        <v>62.07</v>
      </c>
      <c r="W371" s="1">
        <v>51.72</v>
      </c>
      <c r="X371" s="1">
        <v>62.07</v>
      </c>
      <c r="Y371" s="3">
        <v>58.62</v>
      </c>
      <c r="Z371" s="1">
        <v>31.03</v>
      </c>
      <c r="AA371" s="1">
        <v>31.03</v>
      </c>
      <c r="AB371" s="1">
        <v>20.69</v>
      </c>
      <c r="AC371" s="1">
        <v>3.45</v>
      </c>
      <c r="AD371" s="1">
        <v>10.34</v>
      </c>
      <c r="AE371" s="1">
        <v>34.479999999999997</v>
      </c>
      <c r="AF371" s="1">
        <v>44.83</v>
      </c>
      <c r="AG371" s="1">
        <v>48.28</v>
      </c>
      <c r="AH371" s="1">
        <v>48.28</v>
      </c>
      <c r="AI371" s="1">
        <v>44.83</v>
      </c>
      <c r="AJ371" s="1">
        <v>37.93</v>
      </c>
      <c r="AK371" s="3">
        <v>41.38</v>
      </c>
      <c r="AL371">
        <f t="shared" si="35"/>
        <v>59.195833333333347</v>
      </c>
      <c r="AM371">
        <f t="shared" si="36"/>
        <v>48.28</v>
      </c>
      <c r="AN371" s="4">
        <f t="shared" si="37"/>
        <v>65.52</v>
      </c>
      <c r="AO371">
        <f t="shared" si="38"/>
        <v>33.045833333333334</v>
      </c>
      <c r="AP371">
        <f t="shared" si="39"/>
        <v>3.45</v>
      </c>
      <c r="AQ371" s="168">
        <f t="shared" si="40"/>
        <v>48.28</v>
      </c>
      <c r="AR371" s="67">
        <f xml:space="preserve"> Πίνακας1[[#This Row],[Average Accuracy (Real Data)]] - Πίνακας1[[#This Row],[Average Accuracy (Synthetic Data)]]</f>
        <v>26.150000000000013</v>
      </c>
      <c r="AS371" s="68" t="str">
        <f t="shared" si="41"/>
        <v>AdaBoostClassifier (Synth)</v>
      </c>
    </row>
    <row r="372" spans="1:45" x14ac:dyDescent="0.25">
      <c r="A372" s="1">
        <v>599</v>
      </c>
      <c r="B372" s="1">
        <v>2</v>
      </c>
      <c r="C372" s="1">
        <v>4</v>
      </c>
      <c r="D372" s="1">
        <v>1</v>
      </c>
      <c r="E372" s="1">
        <v>2</v>
      </c>
      <c r="F372" s="1">
        <v>1</v>
      </c>
      <c r="G372" s="1" t="b">
        <v>1</v>
      </c>
      <c r="H372" s="1">
        <v>0.5</v>
      </c>
      <c r="I372" s="1" t="b">
        <v>1</v>
      </c>
      <c r="J372" s="1">
        <v>0.25</v>
      </c>
      <c r="K372" s="1" t="b">
        <v>1</v>
      </c>
      <c r="L372" s="10">
        <v>0.25</v>
      </c>
      <c r="M372" s="71">
        <f>Πίνακας1[[#This Row],[ε2]] + Πίνακας1[[#This Row],[ε1]]</f>
        <v>0.5</v>
      </c>
      <c r="N372" s="1">
        <v>58.64</v>
      </c>
      <c r="O372" s="1">
        <v>48.44</v>
      </c>
      <c r="P372" s="1">
        <v>54.76</v>
      </c>
      <c r="Q372" s="1">
        <v>48.44</v>
      </c>
      <c r="R372" s="1">
        <v>58.88</v>
      </c>
      <c r="S372" s="1">
        <v>54.12</v>
      </c>
      <c r="T372" s="1">
        <v>65.319999999999993</v>
      </c>
      <c r="U372" s="1">
        <v>47.52</v>
      </c>
      <c r="V372" s="1">
        <v>60.32</v>
      </c>
      <c r="W372" s="1">
        <v>48.52</v>
      </c>
      <c r="X372" s="1">
        <v>48.52</v>
      </c>
      <c r="Y372" s="3">
        <v>52.76</v>
      </c>
      <c r="Z372" s="1">
        <v>49.72</v>
      </c>
      <c r="AA372" s="1">
        <v>38.799999999999997</v>
      </c>
      <c r="AB372" s="1">
        <v>46.64</v>
      </c>
      <c r="AC372" s="1">
        <v>41.44</v>
      </c>
      <c r="AD372" s="1">
        <v>48.12</v>
      </c>
      <c r="AE372" s="1">
        <v>46.44</v>
      </c>
      <c r="AF372" s="1">
        <v>47.52</v>
      </c>
      <c r="AG372" s="1">
        <v>43.88</v>
      </c>
      <c r="AH372" s="1">
        <v>48.92</v>
      </c>
      <c r="AI372" s="1">
        <v>50.72</v>
      </c>
      <c r="AJ372" s="1">
        <v>50.72</v>
      </c>
      <c r="AK372" s="3">
        <v>50.92</v>
      </c>
      <c r="AL372">
        <f t="shared" si="35"/>
        <v>53.853333333333332</v>
      </c>
      <c r="AM372">
        <f t="shared" si="36"/>
        <v>47.52</v>
      </c>
      <c r="AN372" s="4">
        <f t="shared" si="37"/>
        <v>65.319999999999993</v>
      </c>
      <c r="AO372">
        <f t="shared" si="38"/>
        <v>46.986666666666657</v>
      </c>
      <c r="AP372">
        <f t="shared" si="39"/>
        <v>38.799999999999997</v>
      </c>
      <c r="AQ372" s="168">
        <f t="shared" si="40"/>
        <v>50.92</v>
      </c>
      <c r="AR372" s="67">
        <f xml:space="preserve"> Πίνακας1[[#This Row],[Average Accuracy (Real Data)]] - Πίνακας1[[#This Row],[Average Accuracy (Synthetic Data)]]</f>
        <v>6.8666666666666742</v>
      </c>
      <c r="AS372" s="68" t="str">
        <f t="shared" si="41"/>
        <v>QuadraticDiscriminantAnalysis (Synth)</v>
      </c>
    </row>
    <row r="373" spans="1:45" x14ac:dyDescent="0.25">
      <c r="A373" s="10">
        <v>606</v>
      </c>
      <c r="B373" s="1">
        <v>2</v>
      </c>
      <c r="C373" s="1">
        <v>10</v>
      </c>
      <c r="D373" s="1">
        <v>1</v>
      </c>
      <c r="E373" s="1">
        <v>2</v>
      </c>
      <c r="F373" s="1">
        <v>2</v>
      </c>
      <c r="G373" s="1" t="b">
        <v>1</v>
      </c>
      <c r="H373" s="1">
        <v>0.5</v>
      </c>
      <c r="I373" s="1" t="b">
        <v>1</v>
      </c>
      <c r="J373" s="1">
        <v>0.25</v>
      </c>
      <c r="K373" s="1" t="b">
        <v>1</v>
      </c>
      <c r="L373" s="10">
        <v>0.25</v>
      </c>
      <c r="M373" s="71">
        <f>Πίνακας1[[#This Row],[ε2]] + Πίνακας1[[#This Row],[ε1]]</f>
        <v>0.5</v>
      </c>
      <c r="N373" s="1">
        <v>58.64</v>
      </c>
      <c r="O373" s="1">
        <v>48.44</v>
      </c>
      <c r="P373" s="1">
        <v>54.76</v>
      </c>
      <c r="Q373" s="1">
        <v>48.44</v>
      </c>
      <c r="R373" s="1">
        <v>58.88</v>
      </c>
      <c r="S373" s="1">
        <v>54.12</v>
      </c>
      <c r="T373" s="1">
        <v>65.319999999999993</v>
      </c>
      <c r="U373" s="1">
        <v>47.52</v>
      </c>
      <c r="V373" s="1">
        <v>60.32</v>
      </c>
      <c r="W373" s="1">
        <v>48.52</v>
      </c>
      <c r="X373" s="1">
        <v>48.52</v>
      </c>
      <c r="Y373" s="3">
        <v>52.76</v>
      </c>
      <c r="Z373" s="1">
        <v>39.04</v>
      </c>
      <c r="AA373" s="1">
        <v>13.32</v>
      </c>
      <c r="AB373" s="1">
        <v>26.32</v>
      </c>
      <c r="AC373" s="1">
        <v>7.28</v>
      </c>
      <c r="AD373" s="1">
        <v>29.96</v>
      </c>
      <c r="AE373" s="1">
        <v>22.48</v>
      </c>
      <c r="AF373" s="1">
        <v>29.92</v>
      </c>
      <c r="AG373" s="1">
        <v>43.2</v>
      </c>
      <c r="AH373" s="1">
        <v>34.72</v>
      </c>
      <c r="AI373" s="1">
        <v>47.68</v>
      </c>
      <c r="AJ373" s="1">
        <v>47.72</v>
      </c>
      <c r="AK373" s="3">
        <v>40.28</v>
      </c>
      <c r="AL373">
        <f t="shared" si="35"/>
        <v>53.853333333333332</v>
      </c>
      <c r="AM373">
        <f t="shared" si="36"/>
        <v>47.52</v>
      </c>
      <c r="AN373" s="4">
        <f t="shared" si="37"/>
        <v>65.319999999999993</v>
      </c>
      <c r="AO373">
        <f t="shared" si="38"/>
        <v>31.826666666666664</v>
      </c>
      <c r="AP373">
        <f t="shared" si="39"/>
        <v>7.28</v>
      </c>
      <c r="AQ373" s="168">
        <f t="shared" si="40"/>
        <v>47.72</v>
      </c>
      <c r="AR373" s="67">
        <f xml:space="preserve"> Πίνακας1[[#This Row],[Average Accuracy (Real Data)]] - Πίνακας1[[#This Row],[Average Accuracy (Synthetic Data)]]</f>
        <v>22.026666666666667</v>
      </c>
      <c r="AS373" s="68" t="str">
        <f t="shared" si="41"/>
        <v>LinearDiscriminantAnalysis (Synth)</v>
      </c>
    </row>
    <row r="374" spans="1:45" x14ac:dyDescent="0.25">
      <c r="A374" s="10">
        <v>624</v>
      </c>
      <c r="B374" s="1">
        <v>3</v>
      </c>
      <c r="C374" s="1">
        <v>4</v>
      </c>
      <c r="D374" s="1">
        <v>1</v>
      </c>
      <c r="E374" s="1">
        <v>2</v>
      </c>
      <c r="F374" s="1">
        <v>1</v>
      </c>
      <c r="G374" s="1" t="b">
        <v>1</v>
      </c>
      <c r="H374" s="1">
        <v>0.5</v>
      </c>
      <c r="I374" s="1" t="b">
        <v>1</v>
      </c>
      <c r="J374" s="1">
        <v>0.25</v>
      </c>
      <c r="K374" s="1" t="b">
        <v>1</v>
      </c>
      <c r="L374" s="10">
        <v>0.25</v>
      </c>
      <c r="M374" s="71">
        <f>Πίνακας1[[#This Row],[ε2]] + Πίνακας1[[#This Row],[ε1]]</f>
        <v>0.5</v>
      </c>
      <c r="N374" s="1">
        <v>85.58</v>
      </c>
      <c r="O374" s="1">
        <v>79.930000000000007</v>
      </c>
      <c r="P374" s="1">
        <v>82.27</v>
      </c>
      <c r="Q374" s="1">
        <v>80.900000000000006</v>
      </c>
      <c r="R374" s="1">
        <v>76.38</v>
      </c>
      <c r="S374" s="1">
        <v>82.92</v>
      </c>
      <c r="T374" s="1">
        <v>79.7</v>
      </c>
      <c r="U374" s="1">
        <v>85.2</v>
      </c>
      <c r="V374" s="1">
        <v>85.57</v>
      </c>
      <c r="W374" s="1">
        <v>79.540000000000006</v>
      </c>
      <c r="X374" s="1">
        <v>82.76</v>
      </c>
      <c r="Y374" s="3">
        <v>81.41</v>
      </c>
      <c r="Z374" s="1">
        <v>78.13</v>
      </c>
      <c r="AA374" s="1">
        <v>71.97</v>
      </c>
      <c r="AB374" s="1">
        <v>74.41</v>
      </c>
      <c r="AC374" s="1">
        <v>76.27</v>
      </c>
      <c r="AD374" s="1">
        <v>76.38</v>
      </c>
      <c r="AE374" s="1">
        <v>75.540000000000006</v>
      </c>
      <c r="AF374" s="1">
        <v>75.5</v>
      </c>
      <c r="AG374" s="1">
        <v>78.12</v>
      </c>
      <c r="AH374" s="1">
        <v>78.13</v>
      </c>
      <c r="AI374" s="1">
        <v>76.09</v>
      </c>
      <c r="AJ374" s="1">
        <v>76.8</v>
      </c>
      <c r="AK374" s="3">
        <v>79.47</v>
      </c>
      <c r="AL374">
        <f t="shared" si="35"/>
        <v>81.846666666666664</v>
      </c>
      <c r="AM374">
        <f t="shared" si="36"/>
        <v>76.38</v>
      </c>
      <c r="AN374" s="4">
        <f t="shared" si="37"/>
        <v>85.58</v>
      </c>
      <c r="AO374">
        <f t="shared" si="38"/>
        <v>76.400833333333338</v>
      </c>
      <c r="AP374">
        <f t="shared" si="39"/>
        <v>71.97</v>
      </c>
      <c r="AQ374" s="168">
        <f t="shared" si="40"/>
        <v>79.47</v>
      </c>
      <c r="AR374" s="67">
        <f xml:space="preserve"> Πίνακας1[[#This Row],[Average Accuracy (Real Data)]] - Πίνακας1[[#This Row],[Average Accuracy (Synthetic Data)]]</f>
        <v>5.4458333333333258</v>
      </c>
      <c r="AS374" s="68" t="str">
        <f t="shared" si="41"/>
        <v>QuadraticDiscriminantAnalysis (Synth)</v>
      </c>
    </row>
    <row r="375" spans="1:45" x14ac:dyDescent="0.25">
      <c r="A375" s="10">
        <v>632</v>
      </c>
      <c r="B375" s="1">
        <v>3</v>
      </c>
      <c r="C375" s="1">
        <v>13</v>
      </c>
      <c r="D375" s="1">
        <v>1</v>
      </c>
      <c r="E375" s="1">
        <v>2</v>
      </c>
      <c r="F375" s="1">
        <v>2</v>
      </c>
      <c r="G375" s="1" t="b">
        <v>1</v>
      </c>
      <c r="H375" s="1">
        <v>0.5</v>
      </c>
      <c r="I375" s="1" t="b">
        <v>1</v>
      </c>
      <c r="J375" s="1">
        <v>0.25</v>
      </c>
      <c r="K375" s="1" t="b">
        <v>1</v>
      </c>
      <c r="L375" s="10">
        <v>0.25</v>
      </c>
      <c r="M375" s="71">
        <f>Πίνακας1[[#This Row],[ε2]] + Πίνακας1[[#This Row],[ε1]]</f>
        <v>0.5</v>
      </c>
      <c r="N375" s="1">
        <v>85.58</v>
      </c>
      <c r="O375" s="1">
        <v>79.930000000000007</v>
      </c>
      <c r="P375" s="1">
        <v>82.27</v>
      </c>
      <c r="Q375" s="1">
        <v>80.900000000000006</v>
      </c>
      <c r="R375" s="1">
        <v>76.38</v>
      </c>
      <c r="S375" s="1">
        <v>82.92</v>
      </c>
      <c r="T375" s="1">
        <v>79.7</v>
      </c>
      <c r="U375" s="1">
        <v>85.2</v>
      </c>
      <c r="V375" s="1">
        <v>85.57</v>
      </c>
      <c r="W375" s="1">
        <v>79.540000000000006</v>
      </c>
      <c r="X375" s="1">
        <v>82.76</v>
      </c>
      <c r="Y375" s="3">
        <v>81.41</v>
      </c>
      <c r="Z375" s="1">
        <v>74.38</v>
      </c>
      <c r="AA375" s="1">
        <v>68.84</v>
      </c>
      <c r="AB375" s="1">
        <v>64.680000000000007</v>
      </c>
      <c r="AC375" s="1">
        <v>30.99</v>
      </c>
      <c r="AD375" s="1">
        <v>76.38</v>
      </c>
      <c r="AE375" s="1">
        <v>72.010000000000005</v>
      </c>
      <c r="AF375" s="1">
        <v>44.16</v>
      </c>
      <c r="AG375" s="1">
        <v>73.790000000000006</v>
      </c>
      <c r="AH375" s="1">
        <v>74.45</v>
      </c>
      <c r="AI375" s="1">
        <v>76.38</v>
      </c>
      <c r="AJ375" s="1">
        <v>76.010000000000005</v>
      </c>
      <c r="AK375" s="3">
        <v>75.760000000000005</v>
      </c>
      <c r="AL375">
        <f t="shared" si="35"/>
        <v>81.846666666666664</v>
      </c>
      <c r="AM375">
        <f t="shared" si="36"/>
        <v>76.38</v>
      </c>
      <c r="AN375" s="4">
        <f t="shared" si="37"/>
        <v>85.58</v>
      </c>
      <c r="AO375">
        <f t="shared" si="38"/>
        <v>67.319166666666661</v>
      </c>
      <c r="AP375">
        <f t="shared" si="39"/>
        <v>30.99</v>
      </c>
      <c r="AQ375" s="168">
        <f t="shared" si="40"/>
        <v>76.38</v>
      </c>
      <c r="AR375" s="67">
        <f xml:space="preserve"> Πίνακας1[[#This Row],[Average Accuracy (Real Data)]] - Πίνακας1[[#This Row],[Average Accuracy (Synthetic Data)]]</f>
        <v>14.527500000000003</v>
      </c>
      <c r="AS375" s="68" t="str">
        <f t="shared" si="41"/>
        <v>SVC (Synth)</v>
      </c>
    </row>
    <row r="376" spans="1:45" x14ac:dyDescent="0.25">
      <c r="A376" s="1">
        <v>32</v>
      </c>
      <c r="B376" s="1">
        <v>1</v>
      </c>
      <c r="C376" s="1">
        <v>3</v>
      </c>
      <c r="D376" s="1">
        <v>1</v>
      </c>
      <c r="E376" s="1">
        <v>2</v>
      </c>
      <c r="F376" s="1">
        <v>2</v>
      </c>
      <c r="G376" s="1" t="b">
        <v>1</v>
      </c>
      <c r="H376" s="1">
        <v>0.5</v>
      </c>
      <c r="I376" s="1" t="b">
        <v>1</v>
      </c>
      <c r="J376" s="1">
        <v>0.5</v>
      </c>
      <c r="K376" s="1" t="b">
        <v>1</v>
      </c>
      <c r="L376" s="10">
        <v>0.5</v>
      </c>
      <c r="M376" s="3">
        <f>Πίνακας1[[#This Row],[ε2]] + Πίνακας1[[#This Row],[ε1]]</f>
        <v>1</v>
      </c>
      <c r="N376" s="1">
        <v>65.52</v>
      </c>
      <c r="O376" s="1">
        <v>62.07</v>
      </c>
      <c r="P376" s="1">
        <v>62.07</v>
      </c>
      <c r="Q376" s="1">
        <v>48.28</v>
      </c>
      <c r="R376" s="1">
        <v>62.07</v>
      </c>
      <c r="S376" s="1">
        <v>58.62</v>
      </c>
      <c r="T376" s="1">
        <v>62.07</v>
      </c>
      <c r="U376" s="1">
        <v>55.17</v>
      </c>
      <c r="V376" s="1">
        <v>62.07</v>
      </c>
      <c r="W376" s="1">
        <v>51.72</v>
      </c>
      <c r="X376" s="1">
        <v>62.07</v>
      </c>
      <c r="Y376" s="3">
        <v>58.62</v>
      </c>
      <c r="Z376" s="1">
        <v>48.28</v>
      </c>
      <c r="AA376" s="1">
        <v>51.72</v>
      </c>
      <c r="AB376" s="1">
        <v>20.69</v>
      </c>
      <c r="AC376" s="1">
        <v>17.239999999999998</v>
      </c>
      <c r="AD376" s="1">
        <v>55.17</v>
      </c>
      <c r="AE376" s="1">
        <v>37.93</v>
      </c>
      <c r="AF376" s="1">
        <v>24.14</v>
      </c>
      <c r="AG376" s="1">
        <v>20.69</v>
      </c>
      <c r="AH376" s="1">
        <v>41.38</v>
      </c>
      <c r="AI376" s="1">
        <v>55.17</v>
      </c>
      <c r="AJ376" s="1">
        <v>31.03</v>
      </c>
      <c r="AK376" s="3">
        <v>68.97</v>
      </c>
      <c r="AL376">
        <f t="shared" si="35"/>
        <v>59.195833333333347</v>
      </c>
      <c r="AM376">
        <f t="shared" si="36"/>
        <v>48.28</v>
      </c>
      <c r="AN376" s="4">
        <f t="shared" si="37"/>
        <v>65.52</v>
      </c>
      <c r="AO376">
        <f t="shared" si="38"/>
        <v>39.367500000000007</v>
      </c>
      <c r="AP376">
        <f t="shared" si="39"/>
        <v>17.239999999999998</v>
      </c>
      <c r="AQ376" s="9">
        <f t="shared" si="40"/>
        <v>68.97</v>
      </c>
      <c r="AR376" s="12">
        <f xml:space="preserve"> Πίνακας1[[#This Row],[Average Accuracy (Real Data)]] - Πίνακας1[[#This Row],[Average Accuracy (Synthetic Data)]]</f>
        <v>19.82833333333334</v>
      </c>
      <c r="AS376" s="168" t="str">
        <f t="shared" si="41"/>
        <v>QuadraticDiscriminantAnalysis (Synth)</v>
      </c>
    </row>
    <row r="377" spans="1:45" x14ac:dyDescent="0.25">
      <c r="A377" s="1">
        <v>71</v>
      </c>
      <c r="B377" s="1">
        <v>1</v>
      </c>
      <c r="C377" s="1">
        <v>3</v>
      </c>
      <c r="D377" s="1">
        <v>2</v>
      </c>
      <c r="E377" s="1">
        <v>2</v>
      </c>
      <c r="F377" s="1">
        <v>2</v>
      </c>
      <c r="G377" s="1" t="b">
        <v>1</v>
      </c>
      <c r="H377" s="1">
        <v>0.01</v>
      </c>
      <c r="I377" s="1" t="b">
        <v>1</v>
      </c>
      <c r="J377" s="1">
        <v>0.01</v>
      </c>
      <c r="K377" s="1" t="b">
        <v>1</v>
      </c>
      <c r="L377" s="10">
        <v>0.01</v>
      </c>
      <c r="M377" s="3">
        <f>Πίνακας1[[#This Row],[ε2]] + Πίνακας1[[#This Row],[ε1]]</f>
        <v>0.02</v>
      </c>
      <c r="N377" s="1">
        <v>65.52</v>
      </c>
      <c r="O377" s="1">
        <v>62.07</v>
      </c>
      <c r="P377" s="1">
        <v>62.07</v>
      </c>
      <c r="Q377" s="1">
        <v>48.28</v>
      </c>
      <c r="R377" s="1">
        <v>62.07</v>
      </c>
      <c r="S377" s="1">
        <v>58.62</v>
      </c>
      <c r="T377" s="1">
        <v>62.07</v>
      </c>
      <c r="U377" s="1">
        <v>55.17</v>
      </c>
      <c r="V377" s="1">
        <v>62.07</v>
      </c>
      <c r="W377" s="1">
        <v>51.72</v>
      </c>
      <c r="X377" s="1">
        <v>62.07</v>
      </c>
      <c r="Y377" s="3">
        <v>58.62</v>
      </c>
      <c r="Z377" s="1">
        <v>17.239999999999998</v>
      </c>
      <c r="AA377" s="1">
        <v>13.79</v>
      </c>
      <c r="AB377" s="1">
        <v>44.83</v>
      </c>
      <c r="AC377" s="1">
        <v>13.79</v>
      </c>
      <c r="AD377" s="1">
        <v>58.62</v>
      </c>
      <c r="AE377" s="1">
        <v>20.69</v>
      </c>
      <c r="AF377" s="1">
        <v>31.03</v>
      </c>
      <c r="AG377" s="1">
        <v>34.479999999999997</v>
      </c>
      <c r="AH377" s="1">
        <v>24.14</v>
      </c>
      <c r="AI377" s="1">
        <v>17.239999999999998</v>
      </c>
      <c r="AJ377" s="1">
        <v>34.479999999999997</v>
      </c>
      <c r="AK377" s="3">
        <v>31.03</v>
      </c>
      <c r="AL377">
        <f t="shared" si="35"/>
        <v>59.195833333333347</v>
      </c>
      <c r="AM377">
        <f t="shared" si="36"/>
        <v>48.28</v>
      </c>
      <c r="AN377" s="4">
        <f t="shared" si="37"/>
        <v>65.52</v>
      </c>
      <c r="AO377">
        <f t="shared" si="38"/>
        <v>28.446666666666669</v>
      </c>
      <c r="AP377">
        <f t="shared" si="39"/>
        <v>13.79</v>
      </c>
      <c r="AQ377" s="9">
        <f t="shared" si="40"/>
        <v>58.62</v>
      </c>
      <c r="AR377" s="12">
        <f xml:space="preserve"> Πίνακας1[[#This Row],[Average Accuracy (Real Data)]] - Πίνακας1[[#This Row],[Average Accuracy (Synthetic Data)]]</f>
        <v>30.749166666666678</v>
      </c>
      <c r="AS377" s="168" t="str">
        <f t="shared" si="41"/>
        <v>SVC (Synth)</v>
      </c>
    </row>
    <row r="378" spans="1:45" x14ac:dyDescent="0.25">
      <c r="A378" s="1">
        <v>11</v>
      </c>
      <c r="B378" s="1">
        <v>1</v>
      </c>
      <c r="C378" s="1">
        <v>3</v>
      </c>
      <c r="D378" s="1">
        <v>1</v>
      </c>
      <c r="E378" s="1">
        <v>2</v>
      </c>
      <c r="F378" s="1">
        <v>1</v>
      </c>
      <c r="G378" s="1" t="b">
        <v>1</v>
      </c>
      <c r="H378" s="1">
        <v>0.5</v>
      </c>
      <c r="I378" s="1" t="b">
        <v>1</v>
      </c>
      <c r="J378" s="1">
        <v>0.5</v>
      </c>
      <c r="K378" s="1" t="b">
        <v>1</v>
      </c>
      <c r="L378" s="10">
        <v>0.5</v>
      </c>
      <c r="M378" s="3">
        <f>Πίνακας1[[#This Row],[ε2]] + Πίνακας1[[#This Row],[ε1]]</f>
        <v>1</v>
      </c>
      <c r="N378" s="1">
        <v>65.52</v>
      </c>
      <c r="O378" s="1">
        <v>62.07</v>
      </c>
      <c r="P378" s="1">
        <v>62.07</v>
      </c>
      <c r="Q378" s="1">
        <v>48.28</v>
      </c>
      <c r="R378" s="1">
        <v>62.07</v>
      </c>
      <c r="S378" s="1">
        <v>58.62</v>
      </c>
      <c r="T378" s="1">
        <v>62.07</v>
      </c>
      <c r="U378" s="1">
        <v>55.17</v>
      </c>
      <c r="V378" s="1">
        <v>62.07</v>
      </c>
      <c r="W378" s="1">
        <v>51.72</v>
      </c>
      <c r="X378" s="1">
        <v>62.07</v>
      </c>
      <c r="Y378" s="3">
        <v>58.62</v>
      </c>
      <c r="Z378" s="1">
        <v>68.97</v>
      </c>
      <c r="AA378" s="1">
        <v>65.52</v>
      </c>
      <c r="AB378" s="1">
        <v>37.93</v>
      </c>
      <c r="AC378" s="1">
        <v>62.07</v>
      </c>
      <c r="AD378" s="1">
        <v>62.07</v>
      </c>
      <c r="AE378" s="1">
        <v>62.07</v>
      </c>
      <c r="AF378" s="1">
        <v>65.52</v>
      </c>
      <c r="AG378" s="1">
        <v>58.62</v>
      </c>
      <c r="AH378" s="1">
        <v>62.07</v>
      </c>
      <c r="AI378" s="1">
        <v>62.07</v>
      </c>
      <c r="AJ378" s="1">
        <v>62.07</v>
      </c>
      <c r="AK378" s="3">
        <v>48.28</v>
      </c>
      <c r="AL378">
        <f t="shared" si="35"/>
        <v>59.195833333333347</v>
      </c>
      <c r="AM378">
        <f t="shared" si="36"/>
        <v>48.28</v>
      </c>
      <c r="AN378" s="4">
        <f t="shared" si="37"/>
        <v>65.52</v>
      </c>
      <c r="AO378">
        <f t="shared" si="38"/>
        <v>59.771666666666675</v>
      </c>
      <c r="AP378">
        <f t="shared" si="39"/>
        <v>37.93</v>
      </c>
      <c r="AQ378" s="9">
        <f t="shared" si="40"/>
        <v>68.97</v>
      </c>
      <c r="AR378" s="12">
        <f xml:space="preserve"> Πίνακας1[[#This Row],[Average Accuracy (Real Data)]] - Πίνακας1[[#This Row],[Average Accuracy (Synthetic Data)]]</f>
        <v>-0.57583333333332831</v>
      </c>
      <c r="AS378" s="168" t="str">
        <f t="shared" si="41"/>
        <v>XGBClassifier (Synth)</v>
      </c>
    </row>
    <row r="379" spans="1:45" x14ac:dyDescent="0.25">
      <c r="A379" s="1">
        <v>179</v>
      </c>
      <c r="B379" s="1">
        <v>2</v>
      </c>
      <c r="C379" s="1">
        <v>4</v>
      </c>
      <c r="D379" s="1">
        <v>1</v>
      </c>
      <c r="E379" s="1">
        <v>2</v>
      </c>
      <c r="F379" s="1">
        <v>1</v>
      </c>
      <c r="G379" s="1" t="b">
        <v>1</v>
      </c>
      <c r="H379" s="1">
        <v>0.5</v>
      </c>
      <c r="I379" s="1" t="b">
        <v>1</v>
      </c>
      <c r="J379" s="1">
        <v>0.5</v>
      </c>
      <c r="K379" s="1" t="b">
        <v>1</v>
      </c>
      <c r="L379" s="10">
        <v>0.5</v>
      </c>
      <c r="M379" s="3">
        <f>Πίνακας1[[#This Row],[ε2]] + Πίνακας1[[#This Row],[ε1]]</f>
        <v>1</v>
      </c>
      <c r="N379" s="1">
        <v>58.64</v>
      </c>
      <c r="O379" s="1">
        <v>48.44</v>
      </c>
      <c r="P379" s="1">
        <v>54.76</v>
      </c>
      <c r="Q379" s="1">
        <v>48.44</v>
      </c>
      <c r="R379" s="1">
        <v>58.88</v>
      </c>
      <c r="S379" s="1">
        <v>54.12</v>
      </c>
      <c r="T379" s="1">
        <v>65.319999999999993</v>
      </c>
      <c r="U379" s="1">
        <v>47.52</v>
      </c>
      <c r="V379" s="1">
        <v>60.32</v>
      </c>
      <c r="W379" s="1">
        <v>48.52</v>
      </c>
      <c r="X379" s="1">
        <v>48.52</v>
      </c>
      <c r="Y379" s="3">
        <v>52.76</v>
      </c>
      <c r="Z379" s="1">
        <v>49.6</v>
      </c>
      <c r="AA379" s="1">
        <v>41.08</v>
      </c>
      <c r="AB379" s="1">
        <v>46.76</v>
      </c>
      <c r="AC379" s="1">
        <v>46.24</v>
      </c>
      <c r="AD379" s="1">
        <v>47.36</v>
      </c>
      <c r="AE379" s="1">
        <v>47.72</v>
      </c>
      <c r="AF379" s="1">
        <v>46.28</v>
      </c>
      <c r="AG379" s="1">
        <v>36.96</v>
      </c>
      <c r="AH379" s="1">
        <v>49.88</v>
      </c>
      <c r="AI379" s="1">
        <v>49.4</v>
      </c>
      <c r="AJ379" s="1">
        <v>49.4</v>
      </c>
      <c r="AK379" s="3">
        <v>50.08</v>
      </c>
      <c r="AL379">
        <f t="shared" si="35"/>
        <v>53.853333333333332</v>
      </c>
      <c r="AM379">
        <f t="shared" si="36"/>
        <v>47.52</v>
      </c>
      <c r="AN379" s="4">
        <f t="shared" si="37"/>
        <v>65.319999999999993</v>
      </c>
      <c r="AO379">
        <f t="shared" si="38"/>
        <v>46.72999999999999</v>
      </c>
      <c r="AP379">
        <f t="shared" si="39"/>
        <v>36.96</v>
      </c>
      <c r="AQ379" s="9">
        <f t="shared" si="40"/>
        <v>50.08</v>
      </c>
      <c r="AR379" s="12">
        <f xml:space="preserve"> Πίνακας1[[#This Row],[Average Accuracy (Real Data)]] - Πίνακας1[[#This Row],[Average Accuracy (Synthetic Data)]]</f>
        <v>7.123333333333342</v>
      </c>
      <c r="AS379" s="168" t="str">
        <f t="shared" si="41"/>
        <v>QuadraticDiscriminantAnalysis (Synth)</v>
      </c>
    </row>
    <row r="380" spans="1:45" x14ac:dyDescent="0.25">
      <c r="A380" s="1">
        <v>347</v>
      </c>
      <c r="B380" s="1">
        <v>3</v>
      </c>
      <c r="C380" s="1">
        <v>4</v>
      </c>
      <c r="D380" s="1">
        <v>1</v>
      </c>
      <c r="E380" s="1">
        <v>2</v>
      </c>
      <c r="F380" s="1">
        <v>1</v>
      </c>
      <c r="G380" s="1" t="b">
        <v>1</v>
      </c>
      <c r="H380" s="1">
        <v>0.5</v>
      </c>
      <c r="I380" s="1" t="b">
        <v>1</v>
      </c>
      <c r="J380" s="1">
        <v>0.5</v>
      </c>
      <c r="K380" s="1" t="b">
        <v>1</v>
      </c>
      <c r="L380" s="10">
        <v>0.5</v>
      </c>
      <c r="M380" s="3">
        <f>Πίνακας1[[#This Row],[ε2]] + Πίνακας1[[#This Row],[ε1]]</f>
        <v>1</v>
      </c>
      <c r="N380" s="1">
        <v>85.58</v>
      </c>
      <c r="O380" s="1">
        <v>79.930000000000007</v>
      </c>
      <c r="P380" s="1">
        <v>82.27</v>
      </c>
      <c r="Q380" s="1">
        <v>80.900000000000006</v>
      </c>
      <c r="R380" s="1">
        <v>76.38</v>
      </c>
      <c r="S380" s="1">
        <v>82.92</v>
      </c>
      <c r="T380" s="1">
        <v>79.7</v>
      </c>
      <c r="U380" s="1">
        <v>85.2</v>
      </c>
      <c r="V380" s="1">
        <v>85.57</v>
      </c>
      <c r="W380" s="1">
        <v>79.540000000000006</v>
      </c>
      <c r="X380" s="1">
        <v>82.76</v>
      </c>
      <c r="Y380" s="3">
        <v>81.41</v>
      </c>
      <c r="Z380" s="1">
        <v>76.349999999999994</v>
      </c>
      <c r="AA380" s="1">
        <v>63.58</v>
      </c>
      <c r="AB380" s="1">
        <v>72.08</v>
      </c>
      <c r="AC380" s="1">
        <v>66.37</v>
      </c>
      <c r="AD380" s="1">
        <v>76.38</v>
      </c>
      <c r="AE380" s="1">
        <v>70.540000000000006</v>
      </c>
      <c r="AF380" s="1">
        <v>75.98</v>
      </c>
      <c r="AG380" s="1">
        <v>76.290000000000006</v>
      </c>
      <c r="AH380" s="1">
        <v>76.400000000000006</v>
      </c>
      <c r="AI380" s="1">
        <v>76.260000000000005</v>
      </c>
      <c r="AJ380" s="1">
        <v>75.95</v>
      </c>
      <c r="AK380" s="3">
        <v>76.19</v>
      </c>
      <c r="AL380">
        <f t="shared" si="35"/>
        <v>81.846666666666664</v>
      </c>
      <c r="AM380">
        <f t="shared" si="36"/>
        <v>76.38</v>
      </c>
      <c r="AN380" s="4">
        <f t="shared" si="37"/>
        <v>85.58</v>
      </c>
      <c r="AO380">
        <f t="shared" si="38"/>
        <v>73.530833333333348</v>
      </c>
      <c r="AP380">
        <f t="shared" si="39"/>
        <v>63.58</v>
      </c>
      <c r="AQ380" s="9">
        <f t="shared" si="40"/>
        <v>76.400000000000006</v>
      </c>
      <c r="AR380" s="12">
        <f xml:space="preserve"> Πίνακας1[[#This Row],[Average Accuracy (Real Data)]] - Πίνακας1[[#This Row],[Average Accuracy (Synthetic Data)]]</f>
        <v>8.3158333333333161</v>
      </c>
      <c r="AS380" s="168" t="str">
        <f t="shared" si="41"/>
        <v>GradientBoostingClassifier (Synth)</v>
      </c>
    </row>
    <row r="381" spans="1:45" x14ac:dyDescent="0.25">
      <c r="A381" s="1">
        <v>72</v>
      </c>
      <c r="B381" s="1">
        <v>1</v>
      </c>
      <c r="C381" s="1">
        <v>3</v>
      </c>
      <c r="D381" s="1">
        <v>2</v>
      </c>
      <c r="E381" s="1">
        <v>2</v>
      </c>
      <c r="F381" s="1">
        <v>2</v>
      </c>
      <c r="G381" s="1" t="b">
        <v>1</v>
      </c>
      <c r="H381" s="1">
        <v>0.05</v>
      </c>
      <c r="I381" s="1" t="b">
        <v>1</v>
      </c>
      <c r="J381" s="1">
        <v>0.05</v>
      </c>
      <c r="K381" s="1" t="b">
        <v>1</v>
      </c>
      <c r="L381" s="10">
        <v>0.05</v>
      </c>
      <c r="M381" s="3">
        <f>Πίνακας1[[#This Row],[ε2]] + Πίνακας1[[#This Row],[ε1]]</f>
        <v>0.1</v>
      </c>
      <c r="N381" s="1">
        <v>65.52</v>
      </c>
      <c r="O381" s="1">
        <v>62.07</v>
      </c>
      <c r="P381" s="1">
        <v>62.07</v>
      </c>
      <c r="Q381" s="1">
        <v>48.28</v>
      </c>
      <c r="R381" s="1">
        <v>62.07</v>
      </c>
      <c r="S381" s="1">
        <v>58.62</v>
      </c>
      <c r="T381" s="1">
        <v>62.07</v>
      </c>
      <c r="U381" s="1">
        <v>55.17</v>
      </c>
      <c r="V381" s="1">
        <v>62.07</v>
      </c>
      <c r="W381" s="1">
        <v>51.72</v>
      </c>
      <c r="X381" s="1">
        <v>62.07</v>
      </c>
      <c r="Y381" s="3">
        <v>58.62</v>
      </c>
      <c r="Z381" s="1">
        <v>24.14</v>
      </c>
      <c r="AA381" s="1">
        <v>20.69</v>
      </c>
      <c r="AB381" s="1">
        <v>13.79</v>
      </c>
      <c r="AC381" s="1">
        <v>10.34</v>
      </c>
      <c r="AD381" s="1">
        <v>10.34</v>
      </c>
      <c r="AE381" s="1">
        <v>44.83</v>
      </c>
      <c r="AF381" s="1">
        <v>44.83</v>
      </c>
      <c r="AG381" s="1">
        <v>24.14</v>
      </c>
      <c r="AH381" s="1">
        <v>41.38</v>
      </c>
      <c r="AI381" s="1">
        <v>48.28</v>
      </c>
      <c r="AJ381" s="1">
        <v>37.93</v>
      </c>
      <c r="AK381" s="3">
        <v>41.38</v>
      </c>
      <c r="AL381">
        <f t="shared" si="35"/>
        <v>59.195833333333347</v>
      </c>
      <c r="AM381">
        <f t="shared" si="36"/>
        <v>48.28</v>
      </c>
      <c r="AN381" s="4">
        <f t="shared" si="37"/>
        <v>65.52</v>
      </c>
      <c r="AO381">
        <f t="shared" si="38"/>
        <v>30.172499999999999</v>
      </c>
      <c r="AP381">
        <f t="shared" si="39"/>
        <v>10.34</v>
      </c>
      <c r="AQ381" s="9">
        <f t="shared" si="40"/>
        <v>48.28</v>
      </c>
      <c r="AR381" s="12">
        <f xml:space="preserve"> Πίνακας1[[#This Row],[Average Accuracy (Real Data)]] - Πίνακας1[[#This Row],[Average Accuracy (Synthetic Data)]]</f>
        <v>29.023333333333348</v>
      </c>
      <c r="AS381" s="168" t="str">
        <f t="shared" si="41"/>
        <v>GaussianNB (Synth)</v>
      </c>
    </row>
    <row r="382" spans="1:45" x14ac:dyDescent="0.25">
      <c r="A382" s="1">
        <v>180</v>
      </c>
      <c r="B382" s="1">
        <v>2</v>
      </c>
      <c r="C382" s="1">
        <v>4</v>
      </c>
      <c r="D382" s="1">
        <v>1</v>
      </c>
      <c r="E382" s="1">
        <v>2</v>
      </c>
      <c r="F382" s="1">
        <v>1</v>
      </c>
      <c r="G382" s="1" t="b">
        <v>1</v>
      </c>
      <c r="H382" s="1">
        <v>1</v>
      </c>
      <c r="I382" s="1" t="b">
        <v>1</v>
      </c>
      <c r="J382" s="1">
        <v>1</v>
      </c>
      <c r="K382" s="1" t="b">
        <v>1</v>
      </c>
      <c r="L382" s="10">
        <v>1</v>
      </c>
      <c r="M382" s="3">
        <f>Πίνακας1[[#This Row],[ε2]] + Πίνακας1[[#This Row],[ε1]]</f>
        <v>2</v>
      </c>
      <c r="N382" s="1">
        <v>58.64</v>
      </c>
      <c r="O382" s="1">
        <v>48.44</v>
      </c>
      <c r="P382" s="1">
        <v>54.76</v>
      </c>
      <c r="Q382" s="1">
        <v>48.44</v>
      </c>
      <c r="R382" s="1">
        <v>58.88</v>
      </c>
      <c r="S382" s="1">
        <v>54.12</v>
      </c>
      <c r="T382" s="1">
        <v>65.319999999999993</v>
      </c>
      <c r="U382" s="1">
        <v>47.52</v>
      </c>
      <c r="V382" s="1">
        <v>60.32</v>
      </c>
      <c r="W382" s="1">
        <v>48.52</v>
      </c>
      <c r="X382" s="1">
        <v>48.52</v>
      </c>
      <c r="Y382" s="3">
        <v>52.76</v>
      </c>
      <c r="Z382" s="1">
        <v>48.84</v>
      </c>
      <c r="AA382" s="1">
        <v>40.200000000000003</v>
      </c>
      <c r="AB382" s="1">
        <v>48.04</v>
      </c>
      <c r="AC382" s="1">
        <v>49.4</v>
      </c>
      <c r="AD382" s="1">
        <v>47.2</v>
      </c>
      <c r="AE382" s="1">
        <v>46.08</v>
      </c>
      <c r="AF382" s="1">
        <v>47.44</v>
      </c>
      <c r="AG382" s="1">
        <v>48.56</v>
      </c>
      <c r="AH382" s="1">
        <v>48.12</v>
      </c>
      <c r="AI382" s="1">
        <v>49.4</v>
      </c>
      <c r="AJ382" s="1">
        <v>49.4</v>
      </c>
      <c r="AK382" s="3">
        <v>49.28</v>
      </c>
      <c r="AL382">
        <f t="shared" si="35"/>
        <v>53.853333333333332</v>
      </c>
      <c r="AM382">
        <f t="shared" si="36"/>
        <v>47.52</v>
      </c>
      <c r="AN382" s="4">
        <f t="shared" si="37"/>
        <v>65.319999999999993</v>
      </c>
      <c r="AO382">
        <f t="shared" si="38"/>
        <v>47.663333333333327</v>
      </c>
      <c r="AP382">
        <f t="shared" si="39"/>
        <v>40.200000000000003</v>
      </c>
      <c r="AQ382" s="9">
        <f t="shared" si="40"/>
        <v>49.4</v>
      </c>
      <c r="AR382" s="12">
        <f xml:space="preserve"> Πίνακας1[[#This Row],[Average Accuracy (Real Data)]] - Πίνακας1[[#This Row],[Average Accuracy (Synthetic Data)]]</f>
        <v>6.1900000000000048</v>
      </c>
      <c r="AS382" s="168" t="str">
        <f t="shared" si="41"/>
        <v>LinearSVC (Synth)</v>
      </c>
    </row>
    <row r="383" spans="1:45" x14ac:dyDescent="0.25">
      <c r="A383" s="1">
        <v>348</v>
      </c>
      <c r="B383" s="1">
        <v>3</v>
      </c>
      <c r="C383" s="1">
        <v>4</v>
      </c>
      <c r="D383" s="1">
        <v>1</v>
      </c>
      <c r="E383" s="1">
        <v>2</v>
      </c>
      <c r="F383" s="1">
        <v>1</v>
      </c>
      <c r="G383" s="1" t="b">
        <v>1</v>
      </c>
      <c r="H383" s="1">
        <v>1</v>
      </c>
      <c r="I383" s="1" t="b">
        <v>1</v>
      </c>
      <c r="J383" s="1">
        <v>1</v>
      </c>
      <c r="K383" s="1" t="b">
        <v>1</v>
      </c>
      <c r="L383" s="10">
        <v>1</v>
      </c>
      <c r="M383" s="3">
        <f>Πίνακας1[[#This Row],[ε2]] + Πίνακας1[[#This Row],[ε1]]</f>
        <v>2</v>
      </c>
      <c r="N383" s="1">
        <v>85.58</v>
      </c>
      <c r="O383" s="1">
        <v>79.930000000000007</v>
      </c>
      <c r="P383" s="1">
        <v>82.27</v>
      </c>
      <c r="Q383" s="1">
        <v>80.900000000000006</v>
      </c>
      <c r="R383" s="1">
        <v>76.38</v>
      </c>
      <c r="S383" s="1">
        <v>82.92</v>
      </c>
      <c r="T383" s="1">
        <v>79.7</v>
      </c>
      <c r="U383" s="1">
        <v>85.2</v>
      </c>
      <c r="V383" s="1">
        <v>85.57</v>
      </c>
      <c r="W383" s="1">
        <v>79.540000000000006</v>
      </c>
      <c r="X383" s="1">
        <v>82.76</v>
      </c>
      <c r="Y383" s="3">
        <v>81.41</v>
      </c>
      <c r="Z383" s="1">
        <v>76.3</v>
      </c>
      <c r="AA383" s="1">
        <v>62.67</v>
      </c>
      <c r="AB383" s="1">
        <v>70.95</v>
      </c>
      <c r="AC383" s="1">
        <v>62.15</v>
      </c>
      <c r="AD383" s="1">
        <v>76.38</v>
      </c>
      <c r="AE383" s="1">
        <v>69.069999999999993</v>
      </c>
      <c r="AF383" s="1">
        <v>76.430000000000007</v>
      </c>
      <c r="AG383" s="1">
        <v>76.38</v>
      </c>
      <c r="AH383" s="1">
        <v>76.290000000000006</v>
      </c>
      <c r="AI383" s="1">
        <v>76.42</v>
      </c>
      <c r="AJ383" s="1">
        <v>76.38</v>
      </c>
      <c r="AK383" s="3">
        <v>76.540000000000006</v>
      </c>
      <c r="AL383">
        <f t="shared" si="35"/>
        <v>81.846666666666664</v>
      </c>
      <c r="AM383">
        <f t="shared" si="36"/>
        <v>76.38</v>
      </c>
      <c r="AN383" s="4">
        <f t="shared" si="37"/>
        <v>85.58</v>
      </c>
      <c r="AO383">
        <f t="shared" si="38"/>
        <v>72.996666666666655</v>
      </c>
      <c r="AP383">
        <f t="shared" si="39"/>
        <v>62.15</v>
      </c>
      <c r="AQ383" s="9">
        <f t="shared" si="40"/>
        <v>76.540000000000006</v>
      </c>
      <c r="AR383" s="12">
        <f xml:space="preserve"> Πίνακας1[[#This Row],[Average Accuracy (Real Data)]] - Πίνακας1[[#This Row],[Average Accuracy (Synthetic Data)]]</f>
        <v>8.8500000000000085</v>
      </c>
      <c r="AS383" s="168" t="str">
        <f t="shared" si="41"/>
        <v>QuadraticDiscriminantAnalysis (Synth)</v>
      </c>
    </row>
    <row r="384" spans="1:45" x14ac:dyDescent="0.25">
      <c r="A384" s="1">
        <v>73</v>
      </c>
      <c r="B384" s="1">
        <v>1</v>
      </c>
      <c r="C384" s="1">
        <v>3</v>
      </c>
      <c r="D384" s="1">
        <v>2</v>
      </c>
      <c r="E384" s="1">
        <v>2</v>
      </c>
      <c r="F384" s="1">
        <v>2</v>
      </c>
      <c r="G384" s="1" t="b">
        <v>1</v>
      </c>
      <c r="H384" s="1">
        <v>0.1</v>
      </c>
      <c r="I384" s="1" t="b">
        <v>1</v>
      </c>
      <c r="J384" s="1">
        <v>0.1</v>
      </c>
      <c r="K384" s="1" t="b">
        <v>1</v>
      </c>
      <c r="L384" s="10">
        <v>0.1</v>
      </c>
      <c r="M384" s="3">
        <f>Πίνακας1[[#This Row],[ε2]] + Πίνακας1[[#This Row],[ε1]]</f>
        <v>0.2</v>
      </c>
      <c r="N384" s="1">
        <v>65.52</v>
      </c>
      <c r="O384" s="1">
        <v>62.07</v>
      </c>
      <c r="P384" s="1">
        <v>62.07</v>
      </c>
      <c r="Q384" s="1">
        <v>48.28</v>
      </c>
      <c r="R384" s="1">
        <v>62.07</v>
      </c>
      <c r="S384" s="1">
        <v>58.62</v>
      </c>
      <c r="T384" s="1">
        <v>62.07</v>
      </c>
      <c r="U384" s="1">
        <v>55.17</v>
      </c>
      <c r="V384" s="1">
        <v>62.07</v>
      </c>
      <c r="W384" s="1">
        <v>51.72</v>
      </c>
      <c r="X384" s="1">
        <v>62.07</v>
      </c>
      <c r="Y384" s="3">
        <v>58.62</v>
      </c>
      <c r="Z384" s="1">
        <v>13.79</v>
      </c>
      <c r="AA384" s="1">
        <v>17.239999999999998</v>
      </c>
      <c r="AB384" s="1">
        <v>31.03</v>
      </c>
      <c r="AC384" s="1">
        <v>10.34</v>
      </c>
      <c r="AD384" s="1">
        <v>10.34</v>
      </c>
      <c r="AE384" s="1">
        <v>41.38</v>
      </c>
      <c r="AF384" s="1">
        <v>44.83</v>
      </c>
      <c r="AG384" s="1">
        <v>34.479999999999997</v>
      </c>
      <c r="AH384" s="1">
        <v>20.69</v>
      </c>
      <c r="AI384" s="1">
        <v>6.9</v>
      </c>
      <c r="AJ384" s="1">
        <v>10.34</v>
      </c>
      <c r="AK384" s="3">
        <v>3.45</v>
      </c>
      <c r="AL384">
        <f t="shared" si="35"/>
        <v>59.195833333333347</v>
      </c>
      <c r="AM384">
        <f t="shared" si="36"/>
        <v>48.28</v>
      </c>
      <c r="AN384" s="4">
        <f t="shared" si="37"/>
        <v>65.52</v>
      </c>
      <c r="AO384">
        <f t="shared" si="38"/>
        <v>20.400833333333331</v>
      </c>
      <c r="AP384">
        <f t="shared" si="39"/>
        <v>3.45</v>
      </c>
      <c r="AQ384" s="9">
        <f t="shared" si="40"/>
        <v>44.83</v>
      </c>
      <c r="AR384" s="12">
        <f xml:space="preserve"> Πίνακας1[[#This Row],[Average Accuracy (Real Data)]] - Πίνακας1[[#This Row],[Average Accuracy (Synthetic Data)]]</f>
        <v>38.795000000000016</v>
      </c>
      <c r="AS384" s="168" t="str">
        <f t="shared" si="41"/>
        <v>MLPClassifier (Synth)</v>
      </c>
    </row>
    <row r="385" spans="1:45" x14ac:dyDescent="0.25">
      <c r="A385" s="1">
        <v>12</v>
      </c>
      <c r="B385" s="1">
        <v>1</v>
      </c>
      <c r="C385" s="1">
        <v>3</v>
      </c>
      <c r="D385" s="1">
        <v>1</v>
      </c>
      <c r="E385" s="1">
        <v>2</v>
      </c>
      <c r="F385" s="1">
        <v>1</v>
      </c>
      <c r="G385" s="1" t="b">
        <v>1</v>
      </c>
      <c r="H385" s="1">
        <v>1</v>
      </c>
      <c r="I385" s="1" t="b">
        <v>1</v>
      </c>
      <c r="J385" s="1">
        <v>1</v>
      </c>
      <c r="K385" s="1" t="b">
        <v>1</v>
      </c>
      <c r="L385" s="10">
        <v>1</v>
      </c>
      <c r="M385" s="3">
        <f>Πίνακας1[[#This Row],[ε2]] + Πίνακας1[[#This Row],[ε1]]</f>
        <v>2</v>
      </c>
      <c r="N385" s="1">
        <v>65.52</v>
      </c>
      <c r="O385" s="1">
        <v>62.07</v>
      </c>
      <c r="P385" s="1">
        <v>62.07</v>
      </c>
      <c r="Q385" s="1">
        <v>48.28</v>
      </c>
      <c r="R385" s="1">
        <v>62.07</v>
      </c>
      <c r="S385" s="1">
        <v>58.62</v>
      </c>
      <c r="T385" s="1">
        <v>62.07</v>
      </c>
      <c r="U385" s="1">
        <v>55.17</v>
      </c>
      <c r="V385" s="1">
        <v>62.07</v>
      </c>
      <c r="W385" s="1">
        <v>51.72</v>
      </c>
      <c r="X385" s="1">
        <v>62.07</v>
      </c>
      <c r="Y385" s="3">
        <v>58.62</v>
      </c>
      <c r="Z385" s="1">
        <v>58.62</v>
      </c>
      <c r="AA385" s="1">
        <v>37.93</v>
      </c>
      <c r="AB385" s="1">
        <v>55.17</v>
      </c>
      <c r="AC385" s="1">
        <v>62.07</v>
      </c>
      <c r="AD385" s="1">
        <v>55.17</v>
      </c>
      <c r="AE385" s="1">
        <v>58.62</v>
      </c>
      <c r="AF385" s="1">
        <v>65.52</v>
      </c>
      <c r="AG385" s="1">
        <v>44.83</v>
      </c>
      <c r="AH385" s="1">
        <v>55.17</v>
      </c>
      <c r="AI385" s="1">
        <v>62.07</v>
      </c>
      <c r="AJ385" s="1">
        <v>58.62</v>
      </c>
      <c r="AK385" s="3">
        <v>48.28</v>
      </c>
      <c r="AL385">
        <f t="shared" si="35"/>
        <v>59.195833333333347</v>
      </c>
      <c r="AM385">
        <f t="shared" si="36"/>
        <v>48.28</v>
      </c>
      <c r="AN385" s="4">
        <f t="shared" si="37"/>
        <v>65.52</v>
      </c>
      <c r="AO385">
        <f t="shared" si="38"/>
        <v>55.172499999999992</v>
      </c>
      <c r="AP385">
        <f t="shared" si="39"/>
        <v>37.93</v>
      </c>
      <c r="AQ385" s="9">
        <f t="shared" si="40"/>
        <v>65.52</v>
      </c>
      <c r="AR385" s="12">
        <f xml:space="preserve"> Πίνακας1[[#This Row],[Average Accuracy (Real Data)]] - Πίνακας1[[#This Row],[Average Accuracy (Synthetic Data)]]</f>
        <v>4.0233333333333547</v>
      </c>
      <c r="AS385" s="168" t="str">
        <f t="shared" si="41"/>
        <v>MLPClassifier (Synth)</v>
      </c>
    </row>
    <row r="386" spans="1:45" x14ac:dyDescent="0.25">
      <c r="A386" s="1">
        <v>200</v>
      </c>
      <c r="B386" s="1">
        <v>2</v>
      </c>
      <c r="C386" s="1">
        <v>4</v>
      </c>
      <c r="D386" s="1">
        <v>1</v>
      </c>
      <c r="E386" s="1">
        <v>2</v>
      </c>
      <c r="F386" s="1">
        <v>2</v>
      </c>
      <c r="G386" s="1" t="b">
        <v>1</v>
      </c>
      <c r="H386" s="1">
        <v>0.5</v>
      </c>
      <c r="I386" s="1" t="b">
        <v>1</v>
      </c>
      <c r="J386" s="1">
        <v>0.5</v>
      </c>
      <c r="K386" s="1" t="b">
        <v>1</v>
      </c>
      <c r="L386" s="10">
        <v>0.5</v>
      </c>
      <c r="M386" s="3">
        <f>Πίνακας1[[#This Row],[ε2]] + Πίνακας1[[#This Row],[ε1]]</f>
        <v>1</v>
      </c>
      <c r="N386" s="1">
        <v>58.64</v>
      </c>
      <c r="O386" s="1">
        <v>48.44</v>
      </c>
      <c r="P386" s="1">
        <v>54.76</v>
      </c>
      <c r="Q386" s="1">
        <v>48.44</v>
      </c>
      <c r="R386" s="1">
        <v>58.88</v>
      </c>
      <c r="S386" s="1">
        <v>54.12</v>
      </c>
      <c r="T386" s="1">
        <v>65.319999999999993</v>
      </c>
      <c r="U386" s="1">
        <v>47.52</v>
      </c>
      <c r="V386" s="1">
        <v>60.32</v>
      </c>
      <c r="W386" s="1">
        <v>48.52</v>
      </c>
      <c r="X386" s="1">
        <v>48.52</v>
      </c>
      <c r="Y386" s="3">
        <v>52.76</v>
      </c>
      <c r="Z386" s="1">
        <v>48.68</v>
      </c>
      <c r="AA386" s="1">
        <v>30.32</v>
      </c>
      <c r="AB386" s="1">
        <v>44.88</v>
      </c>
      <c r="AC386" s="1">
        <v>33.28</v>
      </c>
      <c r="AD386" s="1">
        <v>47</v>
      </c>
      <c r="AE386" s="1">
        <v>44.96</v>
      </c>
      <c r="AF386" s="1">
        <v>47.2</v>
      </c>
      <c r="AG386" s="1">
        <v>49.4</v>
      </c>
      <c r="AH386" s="1">
        <v>48.92</v>
      </c>
      <c r="AI386" s="1">
        <v>49.4</v>
      </c>
      <c r="AJ386" s="1">
        <v>49.4</v>
      </c>
      <c r="AK386" s="3">
        <v>48.88</v>
      </c>
      <c r="AL386">
        <f t="shared" ref="AL386:AL449" si="42" xml:space="preserve"> AVERAGE(N386:Y386)</f>
        <v>53.853333333333332</v>
      </c>
      <c r="AM386">
        <f t="shared" ref="AM386:AM449" si="43" xml:space="preserve"> MIN(N386:Y386)</f>
        <v>47.52</v>
      </c>
      <c r="AN386" s="4">
        <f t="shared" ref="AN386:AN449" si="44" xml:space="preserve"> MAX(N386:Y386)</f>
        <v>65.319999999999993</v>
      </c>
      <c r="AO386">
        <f t="shared" ref="AO386:AO449" si="45" xml:space="preserve"> AVERAGE(Z386:AK386)</f>
        <v>45.193333333333328</v>
      </c>
      <c r="AP386">
        <f t="shared" ref="AP386:AP449" si="46" xml:space="preserve"> MIN(Z386:AK386)</f>
        <v>30.32</v>
      </c>
      <c r="AQ386" s="9">
        <f t="shared" ref="AQ386:AQ449" si="47" xml:space="preserve"> MAX(Z386:AK386)</f>
        <v>49.4</v>
      </c>
      <c r="AR386" s="12">
        <f xml:space="preserve"> Πίνακας1[[#This Row],[Average Accuracy (Real Data)]] - Πίνακας1[[#This Row],[Average Accuracy (Synthetic Data)]]</f>
        <v>8.6600000000000037</v>
      </c>
      <c r="AS386" s="168" t="str">
        <f t="shared" ref="AS386:AS449" si="48">INDEX($Z$1:$AK$1,0,MATCH(AQ386,Z386:AK386,0))</f>
        <v>AdaBoostClassifier (Synth)</v>
      </c>
    </row>
    <row r="387" spans="1:45" x14ac:dyDescent="0.25">
      <c r="A387" s="1">
        <v>13</v>
      </c>
      <c r="B387" s="1">
        <v>1</v>
      </c>
      <c r="C387" s="1">
        <v>3</v>
      </c>
      <c r="D387" s="1">
        <v>1</v>
      </c>
      <c r="E387" s="1">
        <v>2</v>
      </c>
      <c r="F387" s="1">
        <v>1</v>
      </c>
      <c r="G387" s="1" t="b">
        <v>1</v>
      </c>
      <c r="H387" s="1">
        <v>5</v>
      </c>
      <c r="I387" s="1" t="b">
        <v>1</v>
      </c>
      <c r="J387" s="1">
        <v>5</v>
      </c>
      <c r="K387" s="1" t="b">
        <v>1</v>
      </c>
      <c r="L387" s="10">
        <v>5</v>
      </c>
      <c r="M387" s="3">
        <f>Πίνακας1[[#This Row],[ε2]] + Πίνακας1[[#This Row],[ε1]]</f>
        <v>10</v>
      </c>
      <c r="N387" s="1">
        <v>65.52</v>
      </c>
      <c r="O387" s="1">
        <v>62.07</v>
      </c>
      <c r="P387" s="1">
        <v>62.07</v>
      </c>
      <c r="Q387" s="1">
        <v>48.28</v>
      </c>
      <c r="R387" s="1">
        <v>62.07</v>
      </c>
      <c r="S387" s="1">
        <v>58.62</v>
      </c>
      <c r="T387" s="1">
        <v>62.07</v>
      </c>
      <c r="U387" s="1">
        <v>55.17</v>
      </c>
      <c r="V387" s="1">
        <v>62.07</v>
      </c>
      <c r="W387" s="1">
        <v>51.72</v>
      </c>
      <c r="X387" s="1">
        <v>62.07</v>
      </c>
      <c r="Y387" s="3">
        <v>58.62</v>
      </c>
      <c r="Z387" s="1">
        <v>58.62</v>
      </c>
      <c r="AA387" s="1">
        <v>41.38</v>
      </c>
      <c r="AB387" s="1">
        <v>55.17</v>
      </c>
      <c r="AC387" s="1">
        <v>17.239999999999998</v>
      </c>
      <c r="AD387" s="1">
        <v>62.07</v>
      </c>
      <c r="AE387" s="1">
        <v>62.07</v>
      </c>
      <c r="AF387" s="1">
        <v>58.62</v>
      </c>
      <c r="AG387" s="1">
        <v>51.72</v>
      </c>
      <c r="AH387" s="1">
        <v>51.72</v>
      </c>
      <c r="AI387" s="1">
        <v>62.07</v>
      </c>
      <c r="AJ387" s="1">
        <v>58.62</v>
      </c>
      <c r="AK387" s="3">
        <v>55.17</v>
      </c>
      <c r="AL387">
        <f t="shared" si="42"/>
        <v>59.195833333333347</v>
      </c>
      <c r="AM387">
        <f t="shared" si="43"/>
        <v>48.28</v>
      </c>
      <c r="AN387" s="4">
        <f t="shared" si="44"/>
        <v>65.52</v>
      </c>
      <c r="AO387">
        <f t="shared" si="45"/>
        <v>52.872500000000002</v>
      </c>
      <c r="AP387">
        <f t="shared" si="46"/>
        <v>17.239999999999998</v>
      </c>
      <c r="AQ387" s="9">
        <f t="shared" si="47"/>
        <v>62.07</v>
      </c>
      <c r="AR387" s="12">
        <f xml:space="preserve"> Πίνακας1[[#This Row],[Average Accuracy (Real Data)]] - Πίνακας1[[#This Row],[Average Accuracy (Synthetic Data)]]</f>
        <v>6.3233333333333448</v>
      </c>
      <c r="AS387" s="168" t="str">
        <f t="shared" si="48"/>
        <v>SVC (Synth)</v>
      </c>
    </row>
    <row r="388" spans="1:45" x14ac:dyDescent="0.25">
      <c r="A388" s="1">
        <v>239</v>
      </c>
      <c r="B388" s="1">
        <v>2</v>
      </c>
      <c r="C388" s="1">
        <v>4</v>
      </c>
      <c r="D388" s="1">
        <v>2</v>
      </c>
      <c r="E388" s="1">
        <v>2</v>
      </c>
      <c r="F388" s="1">
        <v>2</v>
      </c>
      <c r="G388" s="1" t="b">
        <v>1</v>
      </c>
      <c r="H388" s="1">
        <v>0.01</v>
      </c>
      <c r="I388" s="1" t="b">
        <v>1</v>
      </c>
      <c r="J388" s="1">
        <v>0.01</v>
      </c>
      <c r="K388" s="1" t="b">
        <v>1</v>
      </c>
      <c r="L388" s="10">
        <v>0.01</v>
      </c>
      <c r="M388" s="3">
        <f>Πίνακας1[[#This Row],[ε2]] + Πίνακας1[[#This Row],[ε1]]</f>
        <v>0.02</v>
      </c>
      <c r="N388" s="1">
        <v>58.64</v>
      </c>
      <c r="O388" s="1">
        <v>48.44</v>
      </c>
      <c r="P388" s="1">
        <v>54.76</v>
      </c>
      <c r="Q388" s="1">
        <v>48.44</v>
      </c>
      <c r="R388" s="1">
        <v>58.88</v>
      </c>
      <c r="S388" s="1">
        <v>54.12</v>
      </c>
      <c r="T388" s="1">
        <v>65.319999999999993</v>
      </c>
      <c r="U388" s="1">
        <v>47.52</v>
      </c>
      <c r="V388" s="1">
        <v>60.32</v>
      </c>
      <c r="W388" s="1">
        <v>48.52</v>
      </c>
      <c r="X388" s="1">
        <v>48.52</v>
      </c>
      <c r="Y388" s="3">
        <v>52.76</v>
      </c>
      <c r="Z388" s="1">
        <v>13.88</v>
      </c>
      <c r="AA388" s="1">
        <v>11.32</v>
      </c>
      <c r="AB388" s="1">
        <v>21.6</v>
      </c>
      <c r="AC388" s="1">
        <v>34.880000000000003</v>
      </c>
      <c r="AD388" s="1">
        <v>19.12</v>
      </c>
      <c r="AE388" s="1">
        <v>16.440000000000001</v>
      </c>
      <c r="AF388" s="1">
        <v>20.16</v>
      </c>
      <c r="AG388" s="1">
        <v>20.76</v>
      </c>
      <c r="AH388" s="1">
        <v>12.96</v>
      </c>
      <c r="AI388" s="1">
        <v>26.96</v>
      </c>
      <c r="AJ388" s="1">
        <v>27.24</v>
      </c>
      <c r="AK388" s="3">
        <v>24.12</v>
      </c>
      <c r="AL388">
        <f t="shared" si="42"/>
        <v>53.853333333333332</v>
      </c>
      <c r="AM388">
        <f t="shared" si="43"/>
        <v>47.52</v>
      </c>
      <c r="AN388" s="4">
        <f t="shared" si="44"/>
        <v>65.319999999999993</v>
      </c>
      <c r="AO388">
        <f t="shared" si="45"/>
        <v>20.786666666666669</v>
      </c>
      <c r="AP388">
        <f t="shared" si="46"/>
        <v>11.32</v>
      </c>
      <c r="AQ388" s="9">
        <f t="shared" si="47"/>
        <v>34.880000000000003</v>
      </c>
      <c r="AR388" s="12">
        <f xml:space="preserve"> Πίνακας1[[#This Row],[Average Accuracy (Real Data)]] - Πίνακας1[[#This Row],[Average Accuracy (Synthetic Data)]]</f>
        <v>33.066666666666663</v>
      </c>
      <c r="AS388" s="168" t="str">
        <f t="shared" si="48"/>
        <v>LinearSVC (Synth)</v>
      </c>
    </row>
    <row r="389" spans="1:45" x14ac:dyDescent="0.25">
      <c r="A389" s="1">
        <v>181</v>
      </c>
      <c r="B389" s="1">
        <v>2</v>
      </c>
      <c r="C389" s="1">
        <v>4</v>
      </c>
      <c r="D389" s="1">
        <v>1</v>
      </c>
      <c r="E389" s="1">
        <v>2</v>
      </c>
      <c r="F389" s="1">
        <v>1</v>
      </c>
      <c r="G389" s="1" t="b">
        <v>1</v>
      </c>
      <c r="H389" s="1">
        <v>5</v>
      </c>
      <c r="I389" s="1" t="b">
        <v>1</v>
      </c>
      <c r="J389" s="1">
        <v>5</v>
      </c>
      <c r="K389" s="1" t="b">
        <v>1</v>
      </c>
      <c r="L389" s="10">
        <v>5</v>
      </c>
      <c r="M389" s="3">
        <f>Πίνακας1[[#This Row],[ε2]] + Πίνακας1[[#This Row],[ε1]]</f>
        <v>10</v>
      </c>
      <c r="N389" s="1">
        <v>58.64</v>
      </c>
      <c r="O389" s="1">
        <v>48.44</v>
      </c>
      <c r="P389" s="1">
        <v>54.76</v>
      </c>
      <c r="Q389" s="1">
        <v>48.44</v>
      </c>
      <c r="R389" s="1">
        <v>58.88</v>
      </c>
      <c r="S389" s="1">
        <v>54.12</v>
      </c>
      <c r="T389" s="1">
        <v>65.319999999999993</v>
      </c>
      <c r="U389" s="1">
        <v>47.52</v>
      </c>
      <c r="V389" s="1">
        <v>60.32</v>
      </c>
      <c r="W389" s="1">
        <v>48.52</v>
      </c>
      <c r="X389" s="1">
        <v>48.52</v>
      </c>
      <c r="Y389" s="3">
        <v>52.76</v>
      </c>
      <c r="Z389" s="1">
        <v>48.28</v>
      </c>
      <c r="AA389" s="1">
        <v>40.56</v>
      </c>
      <c r="AB389" s="1">
        <v>45.92</v>
      </c>
      <c r="AC389" s="1">
        <v>42.64</v>
      </c>
      <c r="AD389" s="1">
        <v>46.68</v>
      </c>
      <c r="AE389" s="1">
        <v>46.12</v>
      </c>
      <c r="AF389" s="1">
        <v>48.2</v>
      </c>
      <c r="AG389" s="1">
        <v>45.52</v>
      </c>
      <c r="AH389" s="1">
        <v>48.12</v>
      </c>
      <c r="AI389" s="1">
        <v>49.4</v>
      </c>
      <c r="AJ389" s="1">
        <v>49.4</v>
      </c>
      <c r="AK389" s="3">
        <v>49.8</v>
      </c>
      <c r="AL389">
        <f t="shared" si="42"/>
        <v>53.853333333333332</v>
      </c>
      <c r="AM389">
        <f t="shared" si="43"/>
        <v>47.52</v>
      </c>
      <c r="AN389" s="4">
        <f t="shared" si="44"/>
        <v>65.319999999999993</v>
      </c>
      <c r="AO389">
        <f t="shared" si="45"/>
        <v>46.719999999999992</v>
      </c>
      <c r="AP389">
        <f t="shared" si="46"/>
        <v>40.56</v>
      </c>
      <c r="AQ389" s="9">
        <f t="shared" si="47"/>
        <v>49.8</v>
      </c>
      <c r="AR389" s="12">
        <f xml:space="preserve"> Πίνακας1[[#This Row],[Average Accuracy (Real Data)]] - Πίνακας1[[#This Row],[Average Accuracy (Synthetic Data)]]</f>
        <v>7.13333333333334</v>
      </c>
      <c r="AS389" s="168" t="str">
        <f t="shared" si="48"/>
        <v>QuadraticDiscriminantAnalysis (Synth)</v>
      </c>
    </row>
    <row r="390" spans="1:45" x14ac:dyDescent="0.25">
      <c r="A390" s="1">
        <v>240</v>
      </c>
      <c r="B390" s="1">
        <v>2</v>
      </c>
      <c r="C390" s="1">
        <v>4</v>
      </c>
      <c r="D390" s="1">
        <v>2</v>
      </c>
      <c r="E390" s="1">
        <v>2</v>
      </c>
      <c r="F390" s="1">
        <v>2</v>
      </c>
      <c r="G390" s="1" t="b">
        <v>1</v>
      </c>
      <c r="H390" s="1">
        <v>0.05</v>
      </c>
      <c r="I390" s="1" t="b">
        <v>1</v>
      </c>
      <c r="J390" s="1">
        <v>0.05</v>
      </c>
      <c r="K390" s="1" t="b">
        <v>1</v>
      </c>
      <c r="L390" s="10">
        <v>0.05</v>
      </c>
      <c r="M390" s="3">
        <f>Πίνακας1[[#This Row],[ε2]] + Πίνακας1[[#This Row],[ε1]]</f>
        <v>0.1</v>
      </c>
      <c r="N390" s="1">
        <v>58.64</v>
      </c>
      <c r="O390" s="1">
        <v>48.44</v>
      </c>
      <c r="P390" s="1">
        <v>54.76</v>
      </c>
      <c r="Q390" s="1">
        <v>48.44</v>
      </c>
      <c r="R390" s="1">
        <v>58.88</v>
      </c>
      <c r="S390" s="1">
        <v>54.12</v>
      </c>
      <c r="T390" s="1">
        <v>65.319999999999993</v>
      </c>
      <c r="U390" s="1">
        <v>47.52</v>
      </c>
      <c r="V390" s="1">
        <v>60.32</v>
      </c>
      <c r="W390" s="1">
        <v>48.52</v>
      </c>
      <c r="X390" s="1">
        <v>48.52</v>
      </c>
      <c r="Y390" s="3">
        <v>52.76</v>
      </c>
      <c r="Z390" s="1">
        <v>27</v>
      </c>
      <c r="AA390" s="1">
        <v>15.72</v>
      </c>
      <c r="AB390" s="1">
        <v>26.8</v>
      </c>
      <c r="AC390" s="1">
        <v>39.119999999999997</v>
      </c>
      <c r="AD390" s="1">
        <v>35.119999999999997</v>
      </c>
      <c r="AE390" s="1">
        <v>24.24</v>
      </c>
      <c r="AF390" s="1">
        <v>33.119999999999997</v>
      </c>
      <c r="AG390" s="1">
        <v>33.119999999999997</v>
      </c>
      <c r="AH390" s="1">
        <v>24.08</v>
      </c>
      <c r="AI390" s="1">
        <v>44.56</v>
      </c>
      <c r="AJ390" s="1">
        <v>44.16</v>
      </c>
      <c r="AK390" s="3">
        <v>40.56</v>
      </c>
      <c r="AL390">
        <f t="shared" si="42"/>
        <v>53.853333333333332</v>
      </c>
      <c r="AM390">
        <f t="shared" si="43"/>
        <v>47.52</v>
      </c>
      <c r="AN390" s="4">
        <f t="shared" si="44"/>
        <v>65.319999999999993</v>
      </c>
      <c r="AO390">
        <f t="shared" si="45"/>
        <v>32.299999999999997</v>
      </c>
      <c r="AP390">
        <f t="shared" si="46"/>
        <v>15.72</v>
      </c>
      <c r="AQ390" s="9">
        <f t="shared" si="47"/>
        <v>44.56</v>
      </c>
      <c r="AR390" s="12">
        <f xml:space="preserve"> Πίνακας1[[#This Row],[Average Accuracy (Real Data)]] - Πίνακας1[[#This Row],[Average Accuracy (Synthetic Data)]]</f>
        <v>21.553333333333335</v>
      </c>
      <c r="AS390" s="168" t="str">
        <f t="shared" si="48"/>
        <v>GaussianNB (Synth)</v>
      </c>
    </row>
    <row r="391" spans="1:45" x14ac:dyDescent="0.25">
      <c r="A391" s="1">
        <v>349</v>
      </c>
      <c r="B391" s="1">
        <v>3</v>
      </c>
      <c r="C391" s="1">
        <v>4</v>
      </c>
      <c r="D391" s="1">
        <v>1</v>
      </c>
      <c r="E391" s="1">
        <v>2</v>
      </c>
      <c r="F391" s="1">
        <v>1</v>
      </c>
      <c r="G391" s="1" t="b">
        <v>1</v>
      </c>
      <c r="H391" s="1">
        <v>5</v>
      </c>
      <c r="I391" s="1" t="b">
        <v>1</v>
      </c>
      <c r="J391" s="1">
        <v>5</v>
      </c>
      <c r="K391" s="1" t="b">
        <v>1</v>
      </c>
      <c r="L391" s="10">
        <v>5</v>
      </c>
      <c r="M391" s="3">
        <f>Πίνακας1[[#This Row],[ε2]] + Πίνακας1[[#This Row],[ε1]]</f>
        <v>10</v>
      </c>
      <c r="N391" s="1">
        <v>85.58</v>
      </c>
      <c r="O391" s="1">
        <v>79.930000000000007</v>
      </c>
      <c r="P391" s="1">
        <v>82.27</v>
      </c>
      <c r="Q391" s="1">
        <v>80.900000000000006</v>
      </c>
      <c r="R391" s="1">
        <v>76.38</v>
      </c>
      <c r="S391" s="1">
        <v>82.92</v>
      </c>
      <c r="T391" s="1">
        <v>79.7</v>
      </c>
      <c r="U391" s="1">
        <v>85.2</v>
      </c>
      <c r="V391" s="1">
        <v>85.57</v>
      </c>
      <c r="W391" s="1">
        <v>79.540000000000006</v>
      </c>
      <c r="X391" s="1">
        <v>82.76</v>
      </c>
      <c r="Y391" s="3">
        <v>81.41</v>
      </c>
      <c r="Z391" s="1">
        <v>79.900000000000006</v>
      </c>
      <c r="AA391" s="1">
        <v>72.8</v>
      </c>
      <c r="AB391" s="1">
        <v>77.349999999999994</v>
      </c>
      <c r="AC391" s="1">
        <v>77.7</v>
      </c>
      <c r="AD391" s="1">
        <v>76.38</v>
      </c>
      <c r="AE391" s="1">
        <v>76.900000000000006</v>
      </c>
      <c r="AF391" s="1">
        <v>28.14</v>
      </c>
      <c r="AG391" s="1">
        <v>80.069999999999993</v>
      </c>
      <c r="AH391" s="1">
        <v>79.95</v>
      </c>
      <c r="AI391" s="1">
        <v>79.92</v>
      </c>
      <c r="AJ391" s="1">
        <v>78.83</v>
      </c>
      <c r="AK391" s="3">
        <v>80.09</v>
      </c>
      <c r="AL391">
        <f t="shared" si="42"/>
        <v>81.846666666666664</v>
      </c>
      <c r="AM391">
        <f t="shared" si="43"/>
        <v>76.38</v>
      </c>
      <c r="AN391" s="4">
        <f t="shared" si="44"/>
        <v>85.58</v>
      </c>
      <c r="AO391">
        <f t="shared" si="45"/>
        <v>74.002500000000012</v>
      </c>
      <c r="AP391">
        <f t="shared" si="46"/>
        <v>28.14</v>
      </c>
      <c r="AQ391" s="9">
        <f t="shared" si="47"/>
        <v>80.09</v>
      </c>
      <c r="AR391" s="12">
        <f xml:space="preserve"> Πίνακας1[[#This Row],[Average Accuracy (Real Data)]] - Πίνακας1[[#This Row],[Average Accuracy (Synthetic Data)]]</f>
        <v>7.8441666666666521</v>
      </c>
      <c r="AS391" s="168" t="str">
        <f t="shared" si="48"/>
        <v>QuadraticDiscriminantAnalysis (Synth)</v>
      </c>
    </row>
    <row r="392" spans="1:45" x14ac:dyDescent="0.25">
      <c r="A392" s="1">
        <v>241</v>
      </c>
      <c r="B392" s="1">
        <v>2</v>
      </c>
      <c r="C392" s="1">
        <v>4</v>
      </c>
      <c r="D392" s="1">
        <v>2</v>
      </c>
      <c r="E392" s="1">
        <v>2</v>
      </c>
      <c r="F392" s="1">
        <v>2</v>
      </c>
      <c r="G392" s="1" t="b">
        <v>1</v>
      </c>
      <c r="H392" s="1">
        <v>0.1</v>
      </c>
      <c r="I392" s="1" t="b">
        <v>1</v>
      </c>
      <c r="J392" s="1">
        <v>0.1</v>
      </c>
      <c r="K392" s="1" t="b">
        <v>1</v>
      </c>
      <c r="L392" s="10">
        <v>0.1</v>
      </c>
      <c r="M392" s="3">
        <f>Πίνακας1[[#This Row],[ε2]] + Πίνακας1[[#This Row],[ε1]]</f>
        <v>0.2</v>
      </c>
      <c r="N392" s="1">
        <v>58.64</v>
      </c>
      <c r="O392" s="1">
        <v>48.44</v>
      </c>
      <c r="P392" s="1">
        <v>54.76</v>
      </c>
      <c r="Q392" s="1">
        <v>48.44</v>
      </c>
      <c r="R392" s="1">
        <v>58.88</v>
      </c>
      <c r="S392" s="1">
        <v>54.12</v>
      </c>
      <c r="T392" s="1">
        <v>65.319999999999993</v>
      </c>
      <c r="U392" s="1">
        <v>47.52</v>
      </c>
      <c r="V392" s="1">
        <v>60.32</v>
      </c>
      <c r="W392" s="1">
        <v>48.52</v>
      </c>
      <c r="X392" s="1">
        <v>48.52</v>
      </c>
      <c r="Y392" s="3">
        <v>52.76</v>
      </c>
      <c r="Z392" s="1">
        <v>35.520000000000003</v>
      </c>
      <c r="AA392" s="1">
        <v>17.84</v>
      </c>
      <c r="AB392" s="1">
        <v>30.52</v>
      </c>
      <c r="AC392" s="1">
        <v>46.32</v>
      </c>
      <c r="AD392" s="1">
        <v>41</v>
      </c>
      <c r="AE392" s="1">
        <v>30.72</v>
      </c>
      <c r="AF392" s="1">
        <v>32.159999999999997</v>
      </c>
      <c r="AG392" s="1">
        <v>35.68</v>
      </c>
      <c r="AH392" s="1">
        <v>31.56</v>
      </c>
      <c r="AI392" s="1">
        <v>48.68</v>
      </c>
      <c r="AJ392" s="1">
        <v>48.08</v>
      </c>
      <c r="AK392" s="3">
        <v>43.64</v>
      </c>
      <c r="AL392">
        <f t="shared" si="42"/>
        <v>53.853333333333332</v>
      </c>
      <c r="AM392">
        <f t="shared" si="43"/>
        <v>47.52</v>
      </c>
      <c r="AN392" s="4">
        <f t="shared" si="44"/>
        <v>65.319999999999993</v>
      </c>
      <c r="AO392">
        <f t="shared" si="45"/>
        <v>36.809999999999995</v>
      </c>
      <c r="AP392">
        <f t="shared" si="46"/>
        <v>17.84</v>
      </c>
      <c r="AQ392" s="9">
        <f t="shared" si="47"/>
        <v>48.68</v>
      </c>
      <c r="AR392" s="12">
        <f xml:space="preserve"> Πίνακας1[[#This Row],[Average Accuracy (Real Data)]] - Πίνακας1[[#This Row],[Average Accuracy (Synthetic Data)]]</f>
        <v>17.043333333333337</v>
      </c>
      <c r="AS392" s="168" t="str">
        <f t="shared" si="48"/>
        <v>GaussianNB (Synth)</v>
      </c>
    </row>
    <row r="393" spans="1:45" x14ac:dyDescent="0.25">
      <c r="A393" s="1">
        <v>14</v>
      </c>
      <c r="B393" s="1">
        <v>1</v>
      </c>
      <c r="C393" s="1">
        <v>3</v>
      </c>
      <c r="D393" s="1">
        <v>1</v>
      </c>
      <c r="E393" s="1">
        <v>2</v>
      </c>
      <c r="F393" s="1">
        <v>1</v>
      </c>
      <c r="G393" s="1" t="b">
        <v>1</v>
      </c>
      <c r="H393" s="1">
        <v>10</v>
      </c>
      <c r="I393" s="1" t="b">
        <v>1</v>
      </c>
      <c r="J393" s="1">
        <v>10</v>
      </c>
      <c r="K393" s="1" t="b">
        <v>1</v>
      </c>
      <c r="L393" s="10">
        <v>10</v>
      </c>
      <c r="M393" s="3">
        <f>Πίνακας1[[#This Row],[ε2]] + Πίνακας1[[#This Row],[ε1]]</f>
        <v>20</v>
      </c>
      <c r="N393" s="1">
        <v>65.52</v>
      </c>
      <c r="O393" s="1">
        <v>62.07</v>
      </c>
      <c r="P393" s="1">
        <v>62.07</v>
      </c>
      <c r="Q393" s="1">
        <v>48.28</v>
      </c>
      <c r="R393" s="1">
        <v>62.07</v>
      </c>
      <c r="S393" s="1">
        <v>58.62</v>
      </c>
      <c r="T393" s="1">
        <v>62.07</v>
      </c>
      <c r="U393" s="1">
        <v>55.17</v>
      </c>
      <c r="V393" s="1">
        <v>62.07</v>
      </c>
      <c r="W393" s="1">
        <v>51.72</v>
      </c>
      <c r="X393" s="1">
        <v>62.07</v>
      </c>
      <c r="Y393" s="3">
        <v>58.62</v>
      </c>
      <c r="Z393" s="1">
        <v>62.07</v>
      </c>
      <c r="AA393" s="1">
        <v>31.03</v>
      </c>
      <c r="AB393" s="1">
        <v>51.72</v>
      </c>
      <c r="AC393" s="1">
        <v>34.479999999999997</v>
      </c>
      <c r="AD393" s="1">
        <v>55.17</v>
      </c>
      <c r="AE393" s="1">
        <v>58.62</v>
      </c>
      <c r="AF393" s="1">
        <v>58.62</v>
      </c>
      <c r="AG393" s="1">
        <v>41.38</v>
      </c>
      <c r="AH393" s="1">
        <v>55.17</v>
      </c>
      <c r="AI393" s="1">
        <v>41.38</v>
      </c>
      <c r="AJ393" s="1">
        <v>58.62</v>
      </c>
      <c r="AK393" s="3">
        <v>55.17</v>
      </c>
      <c r="AL393">
        <f t="shared" si="42"/>
        <v>59.195833333333347</v>
      </c>
      <c r="AM393">
        <f t="shared" si="43"/>
        <v>48.28</v>
      </c>
      <c r="AN393" s="4">
        <f t="shared" si="44"/>
        <v>65.52</v>
      </c>
      <c r="AO393">
        <f t="shared" si="45"/>
        <v>50.285833333333329</v>
      </c>
      <c r="AP393">
        <f t="shared" si="46"/>
        <v>31.03</v>
      </c>
      <c r="AQ393" s="9">
        <f t="shared" si="47"/>
        <v>62.07</v>
      </c>
      <c r="AR393" s="12">
        <f xml:space="preserve"> Πίνακας1[[#This Row],[Average Accuracy (Real Data)]] - Πίνακας1[[#This Row],[Average Accuracy (Synthetic Data)]]</f>
        <v>8.9100000000000179</v>
      </c>
      <c r="AS393" s="168" t="str">
        <f t="shared" si="48"/>
        <v>XGBClassifier (Synth)</v>
      </c>
    </row>
    <row r="394" spans="1:45" x14ac:dyDescent="0.25">
      <c r="A394" s="1">
        <v>368</v>
      </c>
      <c r="B394" s="1">
        <v>3</v>
      </c>
      <c r="C394" s="1">
        <v>13</v>
      </c>
      <c r="D394" s="1">
        <v>1</v>
      </c>
      <c r="E394" s="1">
        <v>2</v>
      </c>
      <c r="F394" s="1">
        <v>2</v>
      </c>
      <c r="G394" s="1" t="b">
        <v>1</v>
      </c>
      <c r="H394" s="1">
        <v>0.5</v>
      </c>
      <c r="I394" s="1" t="b">
        <v>1</v>
      </c>
      <c r="J394" s="1">
        <v>0.5</v>
      </c>
      <c r="K394" s="1" t="b">
        <v>1</v>
      </c>
      <c r="L394" s="10">
        <v>0.5</v>
      </c>
      <c r="M394" s="3">
        <f>Πίνακας1[[#This Row],[ε2]] + Πίνακας1[[#This Row],[ε1]]</f>
        <v>1</v>
      </c>
      <c r="N394" s="1">
        <v>85.58</v>
      </c>
      <c r="O394" s="1">
        <v>79.930000000000007</v>
      </c>
      <c r="P394" s="1">
        <v>82.27</v>
      </c>
      <c r="Q394" s="1">
        <v>80.900000000000006</v>
      </c>
      <c r="R394" s="1">
        <v>76.38</v>
      </c>
      <c r="S394" s="1">
        <v>82.92</v>
      </c>
      <c r="T394" s="1">
        <v>79.7</v>
      </c>
      <c r="U394" s="1">
        <v>85.2</v>
      </c>
      <c r="V394" s="1">
        <v>85.57</v>
      </c>
      <c r="W394" s="1">
        <v>79.540000000000006</v>
      </c>
      <c r="X394" s="1">
        <v>82.76</v>
      </c>
      <c r="Y394" s="3">
        <v>81.41</v>
      </c>
      <c r="Z394" s="1">
        <v>78.36</v>
      </c>
      <c r="AA394" s="1">
        <v>71.06</v>
      </c>
      <c r="AB394" s="1">
        <v>73.88</v>
      </c>
      <c r="AC394" s="1">
        <v>78.37</v>
      </c>
      <c r="AD394" s="1">
        <v>76.38</v>
      </c>
      <c r="AE394" s="1">
        <v>77.03</v>
      </c>
      <c r="AF394" s="1">
        <v>76.400000000000006</v>
      </c>
      <c r="AG394" s="1">
        <v>78.48</v>
      </c>
      <c r="AH394" s="1">
        <v>78.489999999999995</v>
      </c>
      <c r="AI394" s="1">
        <v>76.38</v>
      </c>
      <c r="AJ394" s="1">
        <v>76.47</v>
      </c>
      <c r="AK394" s="3">
        <v>77.180000000000007</v>
      </c>
      <c r="AL394">
        <f t="shared" si="42"/>
        <v>81.846666666666664</v>
      </c>
      <c r="AM394">
        <f t="shared" si="43"/>
        <v>76.38</v>
      </c>
      <c r="AN394" s="4">
        <f t="shared" si="44"/>
        <v>85.58</v>
      </c>
      <c r="AO394">
        <f t="shared" si="45"/>
        <v>76.540000000000006</v>
      </c>
      <c r="AP394">
        <f t="shared" si="46"/>
        <v>71.06</v>
      </c>
      <c r="AQ394" s="9">
        <f t="shared" si="47"/>
        <v>78.489999999999995</v>
      </c>
      <c r="AR394" s="12">
        <f xml:space="preserve"> Πίνακας1[[#This Row],[Average Accuracy (Real Data)]] - Πίνακας1[[#This Row],[Average Accuracy (Synthetic Data)]]</f>
        <v>5.3066666666666578</v>
      </c>
      <c r="AS394" s="168" t="str">
        <f t="shared" si="48"/>
        <v>GradientBoostingClassifier (Synth)</v>
      </c>
    </row>
    <row r="395" spans="1:45" x14ac:dyDescent="0.25">
      <c r="A395" s="1">
        <v>182</v>
      </c>
      <c r="B395" s="1">
        <v>2</v>
      </c>
      <c r="C395" s="1">
        <v>4</v>
      </c>
      <c r="D395" s="1">
        <v>1</v>
      </c>
      <c r="E395" s="1">
        <v>2</v>
      </c>
      <c r="F395" s="1">
        <v>1</v>
      </c>
      <c r="G395" s="1" t="b">
        <v>1</v>
      </c>
      <c r="H395" s="1">
        <v>10</v>
      </c>
      <c r="I395" s="1" t="b">
        <v>1</v>
      </c>
      <c r="J395" s="1">
        <v>10</v>
      </c>
      <c r="K395" s="1" t="b">
        <v>1</v>
      </c>
      <c r="L395" s="10">
        <v>10</v>
      </c>
      <c r="M395" s="3">
        <f>Πίνακας1[[#This Row],[ε2]] + Πίνακας1[[#This Row],[ε1]]</f>
        <v>20</v>
      </c>
      <c r="N395" s="1">
        <v>58.64</v>
      </c>
      <c r="O395" s="1">
        <v>48.44</v>
      </c>
      <c r="P395" s="1">
        <v>54.76</v>
      </c>
      <c r="Q395" s="1">
        <v>48.44</v>
      </c>
      <c r="R395" s="1">
        <v>58.88</v>
      </c>
      <c r="S395" s="1">
        <v>54.12</v>
      </c>
      <c r="T395" s="1">
        <v>65.319999999999993</v>
      </c>
      <c r="U395" s="1">
        <v>47.52</v>
      </c>
      <c r="V395" s="1">
        <v>60.32</v>
      </c>
      <c r="W395" s="1">
        <v>48.52</v>
      </c>
      <c r="X395" s="1">
        <v>48.52</v>
      </c>
      <c r="Y395" s="3">
        <v>52.76</v>
      </c>
      <c r="Z395" s="1">
        <v>48.72</v>
      </c>
      <c r="AA395" s="1">
        <v>42.36</v>
      </c>
      <c r="AB395" s="1">
        <v>48.44</v>
      </c>
      <c r="AC395" s="1">
        <v>48.4</v>
      </c>
      <c r="AD395" s="1">
        <v>47.96</v>
      </c>
      <c r="AE395" s="1">
        <v>47.04</v>
      </c>
      <c r="AF395" s="1">
        <v>45.8</v>
      </c>
      <c r="AG395" s="1">
        <v>35</v>
      </c>
      <c r="AH395" s="1">
        <v>48.64</v>
      </c>
      <c r="AI395" s="1">
        <v>49.44</v>
      </c>
      <c r="AJ395" s="1">
        <v>49.4</v>
      </c>
      <c r="AK395" s="3">
        <v>49.28</v>
      </c>
      <c r="AL395">
        <f t="shared" si="42"/>
        <v>53.853333333333332</v>
      </c>
      <c r="AM395">
        <f t="shared" si="43"/>
        <v>47.52</v>
      </c>
      <c r="AN395" s="4">
        <f t="shared" si="44"/>
        <v>65.319999999999993</v>
      </c>
      <c r="AO395">
        <f t="shared" si="45"/>
        <v>46.706666666666671</v>
      </c>
      <c r="AP395">
        <f t="shared" si="46"/>
        <v>35</v>
      </c>
      <c r="AQ395" s="9">
        <f t="shared" si="47"/>
        <v>49.44</v>
      </c>
      <c r="AR395" s="12">
        <f xml:space="preserve"> Πίνακας1[[#This Row],[Average Accuracy (Real Data)]] - Πίνακας1[[#This Row],[Average Accuracy (Synthetic Data)]]</f>
        <v>7.1466666666666612</v>
      </c>
      <c r="AS395" s="168" t="str">
        <f t="shared" si="48"/>
        <v>GaussianNB (Synth)</v>
      </c>
    </row>
    <row r="396" spans="1:45" x14ac:dyDescent="0.25">
      <c r="A396" s="1">
        <v>407</v>
      </c>
      <c r="B396" s="1">
        <v>3</v>
      </c>
      <c r="C396" s="1">
        <v>13</v>
      </c>
      <c r="D396" s="1">
        <v>2</v>
      </c>
      <c r="E396" s="1">
        <v>2</v>
      </c>
      <c r="F396" s="1">
        <v>2</v>
      </c>
      <c r="G396" s="1" t="b">
        <v>1</v>
      </c>
      <c r="H396" s="1">
        <v>0.01</v>
      </c>
      <c r="I396" s="1" t="b">
        <v>1</v>
      </c>
      <c r="J396" s="1">
        <v>0.01</v>
      </c>
      <c r="K396" s="1" t="b">
        <v>1</v>
      </c>
      <c r="L396" s="10">
        <v>0.01</v>
      </c>
      <c r="M396" s="3">
        <f>Πίνακας1[[#This Row],[ε2]] + Πίνακας1[[#This Row],[ε1]]</f>
        <v>0.02</v>
      </c>
      <c r="N396" s="1">
        <v>85.58</v>
      </c>
      <c r="O396" s="1">
        <v>79.930000000000007</v>
      </c>
      <c r="P396" s="1">
        <v>82.27</v>
      </c>
      <c r="Q396" s="1">
        <v>80.900000000000006</v>
      </c>
      <c r="R396" s="1">
        <v>76.38</v>
      </c>
      <c r="S396" s="1">
        <v>82.92</v>
      </c>
      <c r="T396" s="1">
        <v>79.7</v>
      </c>
      <c r="U396" s="1">
        <v>85.2</v>
      </c>
      <c r="V396" s="1">
        <v>85.57</v>
      </c>
      <c r="W396" s="1">
        <v>79.540000000000006</v>
      </c>
      <c r="X396" s="1">
        <v>82.76</v>
      </c>
      <c r="Y396" s="3">
        <v>81.41</v>
      </c>
      <c r="Z396" s="1">
        <v>75.36</v>
      </c>
      <c r="AA396" s="1">
        <v>66.260000000000005</v>
      </c>
      <c r="AB396" s="1">
        <v>64.45</v>
      </c>
      <c r="AC396" s="1">
        <v>23.5</v>
      </c>
      <c r="AD396" s="1">
        <v>76.38</v>
      </c>
      <c r="AE396" s="1">
        <v>68.150000000000006</v>
      </c>
      <c r="AF396" s="1">
        <v>26.41</v>
      </c>
      <c r="AG396" s="1">
        <v>77</v>
      </c>
      <c r="AH396" s="1">
        <v>75.58</v>
      </c>
      <c r="AI396" s="1">
        <v>76.900000000000006</v>
      </c>
      <c r="AJ396" s="1">
        <v>76.91</v>
      </c>
      <c r="AK396" s="3">
        <v>76.569999999999993</v>
      </c>
      <c r="AL396">
        <f t="shared" si="42"/>
        <v>81.846666666666664</v>
      </c>
      <c r="AM396">
        <f t="shared" si="43"/>
        <v>76.38</v>
      </c>
      <c r="AN396" s="4">
        <f t="shared" si="44"/>
        <v>85.58</v>
      </c>
      <c r="AO396">
        <f t="shared" si="45"/>
        <v>65.289166666666674</v>
      </c>
      <c r="AP396">
        <f t="shared" si="46"/>
        <v>23.5</v>
      </c>
      <c r="AQ396" s="9">
        <f t="shared" si="47"/>
        <v>77</v>
      </c>
      <c r="AR396" s="12">
        <f xml:space="preserve"> Πίνακας1[[#This Row],[Average Accuracy (Real Data)]] - Πίνακας1[[#This Row],[Average Accuracy (Synthetic Data)]]</f>
        <v>16.55749999999999</v>
      </c>
      <c r="AS396" s="168" t="str">
        <f t="shared" si="48"/>
        <v>AdaBoostClassifier (Synth)</v>
      </c>
    </row>
    <row r="397" spans="1:45" x14ac:dyDescent="0.25">
      <c r="A397" s="1">
        <v>350</v>
      </c>
      <c r="B397" s="1">
        <v>3</v>
      </c>
      <c r="C397" s="1">
        <v>4</v>
      </c>
      <c r="D397" s="1">
        <v>1</v>
      </c>
      <c r="E397" s="1">
        <v>2</v>
      </c>
      <c r="F397" s="1">
        <v>1</v>
      </c>
      <c r="G397" s="1" t="b">
        <v>1</v>
      </c>
      <c r="H397" s="1">
        <v>10</v>
      </c>
      <c r="I397" s="1" t="b">
        <v>1</v>
      </c>
      <c r="J397" s="1">
        <v>10</v>
      </c>
      <c r="K397" s="1" t="b">
        <v>1</v>
      </c>
      <c r="L397" s="10">
        <v>10</v>
      </c>
      <c r="M397" s="3">
        <f>Πίνακας1[[#This Row],[ε2]] + Πίνακας1[[#This Row],[ε1]]</f>
        <v>20</v>
      </c>
      <c r="N397" s="1">
        <v>85.58</v>
      </c>
      <c r="O397" s="1">
        <v>79.930000000000007</v>
      </c>
      <c r="P397" s="1">
        <v>82.27</v>
      </c>
      <c r="Q397" s="1">
        <v>80.900000000000006</v>
      </c>
      <c r="R397" s="1">
        <v>76.38</v>
      </c>
      <c r="S397" s="1">
        <v>82.92</v>
      </c>
      <c r="T397" s="1">
        <v>79.7</v>
      </c>
      <c r="U397" s="1">
        <v>85.2</v>
      </c>
      <c r="V397" s="1">
        <v>85.57</v>
      </c>
      <c r="W397" s="1">
        <v>79.540000000000006</v>
      </c>
      <c r="X397" s="1">
        <v>82.76</v>
      </c>
      <c r="Y397" s="3">
        <v>81.41</v>
      </c>
      <c r="Z397" s="1">
        <v>80.19</v>
      </c>
      <c r="AA397" s="1">
        <v>73.150000000000006</v>
      </c>
      <c r="AB397" s="1">
        <v>77.430000000000007</v>
      </c>
      <c r="AC397" s="1">
        <v>78.260000000000005</v>
      </c>
      <c r="AD397" s="1">
        <v>76.38</v>
      </c>
      <c r="AE397" s="1">
        <v>77.23</v>
      </c>
      <c r="AF397" s="1">
        <v>77.53</v>
      </c>
      <c r="AG397" s="1">
        <v>80.22</v>
      </c>
      <c r="AH397" s="1">
        <v>80.150000000000006</v>
      </c>
      <c r="AI397" s="1">
        <v>79.34</v>
      </c>
      <c r="AJ397" s="1">
        <v>78.91</v>
      </c>
      <c r="AK397" s="3">
        <v>79.39</v>
      </c>
      <c r="AL397">
        <f t="shared" si="42"/>
        <v>81.846666666666664</v>
      </c>
      <c r="AM397">
        <f t="shared" si="43"/>
        <v>76.38</v>
      </c>
      <c r="AN397" s="4">
        <f t="shared" si="44"/>
        <v>85.58</v>
      </c>
      <c r="AO397">
        <f t="shared" si="45"/>
        <v>78.181666666666672</v>
      </c>
      <c r="AP397">
        <f t="shared" si="46"/>
        <v>73.150000000000006</v>
      </c>
      <c r="AQ397" s="9">
        <f t="shared" si="47"/>
        <v>80.22</v>
      </c>
      <c r="AR397" s="12">
        <f xml:space="preserve"> Πίνακας1[[#This Row],[Average Accuracy (Real Data)]] - Πίνακας1[[#This Row],[Average Accuracy (Synthetic Data)]]</f>
        <v>3.664999999999992</v>
      </c>
      <c r="AS397" s="168" t="str">
        <f t="shared" si="48"/>
        <v>AdaBoostClassifier (Synth)</v>
      </c>
    </row>
    <row r="398" spans="1:45" x14ac:dyDescent="0.25">
      <c r="A398" s="1">
        <v>408</v>
      </c>
      <c r="B398" s="1">
        <v>3</v>
      </c>
      <c r="C398" s="1">
        <v>13</v>
      </c>
      <c r="D398" s="1">
        <v>2</v>
      </c>
      <c r="E398" s="1">
        <v>2</v>
      </c>
      <c r="F398" s="1">
        <v>2</v>
      </c>
      <c r="G398" s="1" t="b">
        <v>1</v>
      </c>
      <c r="H398" s="1">
        <v>0.05</v>
      </c>
      <c r="I398" s="1" t="b">
        <v>1</v>
      </c>
      <c r="J398" s="1">
        <v>0.05</v>
      </c>
      <c r="K398" s="1" t="b">
        <v>1</v>
      </c>
      <c r="L398" s="10">
        <v>0.05</v>
      </c>
      <c r="M398" s="3">
        <f>Πίνακας1[[#This Row],[ε2]] + Πίνακας1[[#This Row],[ε1]]</f>
        <v>0.1</v>
      </c>
      <c r="N398" s="1">
        <v>85.58</v>
      </c>
      <c r="O398" s="1">
        <v>79.930000000000007</v>
      </c>
      <c r="P398" s="1">
        <v>82.27</v>
      </c>
      <c r="Q398" s="1">
        <v>80.900000000000006</v>
      </c>
      <c r="R398" s="1">
        <v>76.38</v>
      </c>
      <c r="S398" s="1">
        <v>82.92</v>
      </c>
      <c r="T398" s="1">
        <v>79.7</v>
      </c>
      <c r="U398" s="1">
        <v>85.2</v>
      </c>
      <c r="V398" s="1">
        <v>85.57</v>
      </c>
      <c r="W398" s="1">
        <v>79.540000000000006</v>
      </c>
      <c r="X398" s="1">
        <v>82.76</v>
      </c>
      <c r="Y398" s="3">
        <v>81.41</v>
      </c>
      <c r="Z398" s="1">
        <v>76.430000000000007</v>
      </c>
      <c r="AA398" s="1">
        <v>67.05</v>
      </c>
      <c r="AB398" s="1">
        <v>69.58</v>
      </c>
      <c r="AC398" s="1">
        <v>76.25</v>
      </c>
      <c r="AD398" s="1">
        <v>76.38</v>
      </c>
      <c r="AE398" s="1">
        <v>74.37</v>
      </c>
      <c r="AF398" s="1">
        <v>35.04</v>
      </c>
      <c r="AG398" s="1">
        <v>76.400000000000006</v>
      </c>
      <c r="AH398" s="1">
        <v>76.400000000000006</v>
      </c>
      <c r="AI398" s="1">
        <v>76.38</v>
      </c>
      <c r="AJ398" s="1">
        <v>76.38</v>
      </c>
      <c r="AK398" s="3">
        <v>76.349999999999994</v>
      </c>
      <c r="AL398">
        <f t="shared" si="42"/>
        <v>81.846666666666664</v>
      </c>
      <c r="AM398">
        <f t="shared" si="43"/>
        <v>76.38</v>
      </c>
      <c r="AN398" s="4">
        <f t="shared" si="44"/>
        <v>85.58</v>
      </c>
      <c r="AO398">
        <f t="shared" si="45"/>
        <v>71.417500000000004</v>
      </c>
      <c r="AP398">
        <f t="shared" si="46"/>
        <v>35.04</v>
      </c>
      <c r="AQ398" s="9">
        <f t="shared" si="47"/>
        <v>76.430000000000007</v>
      </c>
      <c r="AR398" s="12">
        <f xml:space="preserve"> Πίνακας1[[#This Row],[Average Accuracy (Real Data)]] - Πίνακας1[[#This Row],[Average Accuracy (Synthetic Data)]]</f>
        <v>10.42916666666666</v>
      </c>
      <c r="AS398" s="168" t="str">
        <f t="shared" si="48"/>
        <v>XGBClassifier (Synth)</v>
      </c>
    </row>
    <row r="399" spans="1:45" x14ac:dyDescent="0.25">
      <c r="A399" s="1">
        <v>50</v>
      </c>
      <c r="B399" s="1">
        <v>1</v>
      </c>
      <c r="C399" s="1">
        <v>3</v>
      </c>
      <c r="D399" s="1">
        <v>2</v>
      </c>
      <c r="E399" s="1">
        <v>2</v>
      </c>
      <c r="F399" s="1">
        <v>1</v>
      </c>
      <c r="G399" s="1" t="b">
        <v>1</v>
      </c>
      <c r="H399" s="1">
        <v>0.01</v>
      </c>
      <c r="I399" s="10" t="b">
        <v>1</v>
      </c>
      <c r="J399" s="1">
        <v>0.01</v>
      </c>
      <c r="K399" s="1" t="b">
        <v>1</v>
      </c>
      <c r="L399" s="10">
        <v>0.01</v>
      </c>
      <c r="M399" s="3">
        <f>Πίνακας1[[#This Row],[ε2]] + Πίνακας1[[#This Row],[ε1]]</f>
        <v>0.02</v>
      </c>
      <c r="N399" s="1">
        <v>65.52</v>
      </c>
      <c r="O399" s="1">
        <v>62.07</v>
      </c>
      <c r="P399" s="1">
        <v>62.07</v>
      </c>
      <c r="Q399" s="1">
        <v>48.28</v>
      </c>
      <c r="R399" s="1">
        <v>62.07</v>
      </c>
      <c r="S399" s="1">
        <v>58.62</v>
      </c>
      <c r="T399" s="1">
        <v>62.07</v>
      </c>
      <c r="U399" s="1">
        <v>55.17</v>
      </c>
      <c r="V399" s="1">
        <v>62.07</v>
      </c>
      <c r="W399" s="1">
        <v>51.72</v>
      </c>
      <c r="X399" s="1">
        <v>62.07</v>
      </c>
      <c r="Y399" s="3">
        <v>58.62</v>
      </c>
      <c r="Z399" s="1">
        <v>34.479999999999997</v>
      </c>
      <c r="AA399" s="1">
        <v>20.69</v>
      </c>
      <c r="AB399" s="1">
        <v>34.479999999999997</v>
      </c>
      <c r="AC399" s="1">
        <v>13.79</v>
      </c>
      <c r="AD399" s="1">
        <v>10.34</v>
      </c>
      <c r="AE399" s="1">
        <v>41.38</v>
      </c>
      <c r="AF399" s="1">
        <v>6.9</v>
      </c>
      <c r="AG399" s="1">
        <v>17.239999999999998</v>
      </c>
      <c r="AH399" s="1">
        <v>41.38</v>
      </c>
      <c r="AI399" s="1">
        <v>31.03</v>
      </c>
      <c r="AJ399" s="1">
        <v>6.9</v>
      </c>
      <c r="AK399" s="3">
        <v>17.239999999999998</v>
      </c>
      <c r="AL399">
        <f t="shared" si="42"/>
        <v>59.195833333333347</v>
      </c>
      <c r="AM399">
        <f t="shared" si="43"/>
        <v>48.28</v>
      </c>
      <c r="AN399" s="4">
        <f t="shared" si="44"/>
        <v>65.52</v>
      </c>
      <c r="AO399">
        <f t="shared" si="45"/>
        <v>22.987500000000001</v>
      </c>
      <c r="AP399">
        <f t="shared" si="46"/>
        <v>6.9</v>
      </c>
      <c r="AQ399" s="9">
        <f t="shared" si="47"/>
        <v>41.38</v>
      </c>
      <c r="AR399" s="12">
        <f xml:space="preserve"> Πίνακας1[[#This Row],[Average Accuracy (Real Data)]] - Πίνακας1[[#This Row],[Average Accuracy (Synthetic Data)]]</f>
        <v>36.208333333333343</v>
      </c>
      <c r="AS399" s="168" t="str">
        <f t="shared" si="48"/>
        <v>RandomForestClassifier (Synth)</v>
      </c>
    </row>
    <row r="400" spans="1:45" x14ac:dyDescent="0.25">
      <c r="A400" s="1">
        <v>409</v>
      </c>
      <c r="B400" s="1">
        <v>3</v>
      </c>
      <c r="C400" s="1">
        <v>13</v>
      </c>
      <c r="D400" s="1">
        <v>2</v>
      </c>
      <c r="E400" s="1">
        <v>2</v>
      </c>
      <c r="F400" s="1">
        <v>2</v>
      </c>
      <c r="G400" s="1" t="b">
        <v>1</v>
      </c>
      <c r="H400" s="1">
        <v>0.1</v>
      </c>
      <c r="I400" s="1" t="b">
        <v>1</v>
      </c>
      <c r="J400" s="1">
        <v>0.1</v>
      </c>
      <c r="K400" s="1" t="b">
        <v>1</v>
      </c>
      <c r="L400" s="10">
        <v>0.1</v>
      </c>
      <c r="M400" s="3">
        <f>Πίνακας1[[#This Row],[ε2]] + Πίνακας1[[#This Row],[ε1]]</f>
        <v>0.2</v>
      </c>
      <c r="N400" s="1">
        <v>85.58</v>
      </c>
      <c r="O400" s="1">
        <v>79.930000000000007</v>
      </c>
      <c r="P400" s="1">
        <v>82.27</v>
      </c>
      <c r="Q400" s="1">
        <v>80.900000000000006</v>
      </c>
      <c r="R400" s="1">
        <v>76.38</v>
      </c>
      <c r="S400" s="1">
        <v>82.92</v>
      </c>
      <c r="T400" s="1">
        <v>79.7</v>
      </c>
      <c r="U400" s="1">
        <v>85.2</v>
      </c>
      <c r="V400" s="1">
        <v>85.57</v>
      </c>
      <c r="W400" s="1">
        <v>79.540000000000006</v>
      </c>
      <c r="X400" s="1">
        <v>82.76</v>
      </c>
      <c r="Y400" s="3">
        <v>81.41</v>
      </c>
      <c r="Z400" s="1">
        <v>76.77</v>
      </c>
      <c r="AA400" s="1">
        <v>73.5</v>
      </c>
      <c r="AB400" s="1">
        <v>74.5</v>
      </c>
      <c r="AC400" s="1">
        <v>76.92</v>
      </c>
      <c r="AD400" s="1">
        <v>76.38</v>
      </c>
      <c r="AE400" s="1">
        <v>76.06</v>
      </c>
      <c r="AF400" s="1">
        <v>76.2</v>
      </c>
      <c r="AG400" s="1">
        <v>76.39</v>
      </c>
      <c r="AH400" s="1">
        <v>76.75</v>
      </c>
      <c r="AI400" s="1">
        <v>76.38</v>
      </c>
      <c r="AJ400" s="1">
        <v>76.209999999999994</v>
      </c>
      <c r="AK400" s="3">
        <v>75.97</v>
      </c>
      <c r="AL400">
        <f t="shared" si="42"/>
        <v>81.846666666666664</v>
      </c>
      <c r="AM400">
        <f t="shared" si="43"/>
        <v>76.38</v>
      </c>
      <c r="AN400" s="4">
        <f t="shared" si="44"/>
        <v>85.58</v>
      </c>
      <c r="AO400">
        <f t="shared" si="45"/>
        <v>76.002500000000012</v>
      </c>
      <c r="AP400">
        <f t="shared" si="46"/>
        <v>73.5</v>
      </c>
      <c r="AQ400" s="9">
        <f t="shared" si="47"/>
        <v>76.92</v>
      </c>
      <c r="AR400" s="12">
        <f xml:space="preserve"> Πίνακας1[[#This Row],[Average Accuracy (Real Data)]] - Πίνακας1[[#This Row],[Average Accuracy (Synthetic Data)]]</f>
        <v>5.8441666666666521</v>
      </c>
      <c r="AS400" s="168" t="str">
        <f t="shared" si="48"/>
        <v>LinearSVC (Synth)</v>
      </c>
    </row>
    <row r="401" spans="1:45" x14ac:dyDescent="0.25">
      <c r="A401" s="10">
        <v>518</v>
      </c>
      <c r="B401" s="1">
        <v>1</v>
      </c>
      <c r="C401" s="1">
        <v>3</v>
      </c>
      <c r="D401" s="1">
        <v>2</v>
      </c>
      <c r="E401" s="1">
        <v>2</v>
      </c>
      <c r="F401" s="1">
        <v>2</v>
      </c>
      <c r="G401" s="1" t="b">
        <v>1</v>
      </c>
      <c r="H401" s="1">
        <v>0.5</v>
      </c>
      <c r="I401" s="1" t="b">
        <v>1</v>
      </c>
      <c r="J401" s="1">
        <v>0.25</v>
      </c>
      <c r="K401" s="1" t="b">
        <v>1</v>
      </c>
      <c r="L401" s="10">
        <v>0.25</v>
      </c>
      <c r="M401" s="71">
        <f>Πίνακας1[[#This Row],[ε2]] + Πίνακας1[[#This Row],[ε1]]</f>
        <v>0.5</v>
      </c>
      <c r="N401" s="1">
        <v>65.52</v>
      </c>
      <c r="O401" s="1">
        <v>62.07</v>
      </c>
      <c r="P401" s="1">
        <v>62.07</v>
      </c>
      <c r="Q401" s="1">
        <v>48.28</v>
      </c>
      <c r="R401" s="1">
        <v>62.07</v>
      </c>
      <c r="S401" s="1">
        <v>58.62</v>
      </c>
      <c r="T401" s="1">
        <v>62.07</v>
      </c>
      <c r="U401" s="1">
        <v>55.17</v>
      </c>
      <c r="V401" s="1">
        <v>62.07</v>
      </c>
      <c r="W401" s="1">
        <v>51.72</v>
      </c>
      <c r="X401" s="1">
        <v>62.07</v>
      </c>
      <c r="Y401" s="3">
        <v>58.62</v>
      </c>
      <c r="Z401" s="1">
        <v>20.69</v>
      </c>
      <c r="AA401" s="1">
        <v>13.79</v>
      </c>
      <c r="AB401" s="1">
        <v>24.14</v>
      </c>
      <c r="AC401" s="1">
        <v>13.79</v>
      </c>
      <c r="AD401" s="1">
        <v>6.9</v>
      </c>
      <c r="AE401" s="1">
        <v>13.79</v>
      </c>
      <c r="AF401" s="1">
        <v>13.79</v>
      </c>
      <c r="AG401" s="1">
        <v>24.14</v>
      </c>
      <c r="AH401" s="1">
        <v>13.79</v>
      </c>
      <c r="AI401" s="1">
        <v>31.03</v>
      </c>
      <c r="AJ401" s="1">
        <v>24.14</v>
      </c>
      <c r="AK401" s="3">
        <v>17.239999999999998</v>
      </c>
      <c r="AL401">
        <f t="shared" si="42"/>
        <v>59.195833333333347</v>
      </c>
      <c r="AM401">
        <f t="shared" si="43"/>
        <v>48.28</v>
      </c>
      <c r="AN401" s="4">
        <f t="shared" si="44"/>
        <v>65.52</v>
      </c>
      <c r="AO401">
        <f t="shared" si="45"/>
        <v>18.102499999999996</v>
      </c>
      <c r="AP401">
        <f t="shared" si="46"/>
        <v>6.9</v>
      </c>
      <c r="AQ401" s="168">
        <f t="shared" si="47"/>
        <v>31.03</v>
      </c>
      <c r="AR401" s="67">
        <f xml:space="preserve"> Πίνακας1[[#This Row],[Average Accuracy (Real Data)]] - Πίνακας1[[#This Row],[Average Accuracy (Synthetic Data)]]</f>
        <v>41.093333333333348</v>
      </c>
      <c r="AS401" s="68" t="str">
        <f t="shared" si="48"/>
        <v>GaussianNB (Synth)</v>
      </c>
    </row>
    <row r="402" spans="1:45" x14ac:dyDescent="0.25">
      <c r="A402" s="1">
        <v>218</v>
      </c>
      <c r="B402" s="1">
        <v>2</v>
      </c>
      <c r="C402" s="1">
        <v>4</v>
      </c>
      <c r="D402" s="1">
        <v>2</v>
      </c>
      <c r="E402" s="1">
        <v>2</v>
      </c>
      <c r="F402" s="1">
        <v>1</v>
      </c>
      <c r="G402" s="1" t="b">
        <v>1</v>
      </c>
      <c r="H402" s="1">
        <v>0.01</v>
      </c>
      <c r="I402" s="1" t="b">
        <v>1</v>
      </c>
      <c r="J402" s="1">
        <v>0.01</v>
      </c>
      <c r="K402" s="1" t="b">
        <v>1</v>
      </c>
      <c r="L402" s="10">
        <v>0.01</v>
      </c>
      <c r="M402" s="3">
        <f>Πίνακας1[[#This Row],[ε2]] + Πίνακας1[[#This Row],[ε1]]</f>
        <v>0.02</v>
      </c>
      <c r="N402" s="1">
        <v>58.64</v>
      </c>
      <c r="O402" s="1">
        <v>48.44</v>
      </c>
      <c r="P402" s="1">
        <v>54.76</v>
      </c>
      <c r="Q402" s="1">
        <v>48.44</v>
      </c>
      <c r="R402" s="1">
        <v>58.88</v>
      </c>
      <c r="S402" s="1">
        <v>54.12</v>
      </c>
      <c r="T402" s="1">
        <v>65.319999999999993</v>
      </c>
      <c r="U402" s="1">
        <v>47.52</v>
      </c>
      <c r="V402" s="1">
        <v>60.32</v>
      </c>
      <c r="W402" s="1">
        <v>48.52</v>
      </c>
      <c r="X402" s="1">
        <v>48.52</v>
      </c>
      <c r="Y402" s="3">
        <v>52.76</v>
      </c>
      <c r="Z402" s="1">
        <v>36.880000000000003</v>
      </c>
      <c r="AA402" s="1">
        <v>24.88</v>
      </c>
      <c r="AB402" s="1">
        <v>38.159999999999997</v>
      </c>
      <c r="AC402" s="1">
        <v>39.4</v>
      </c>
      <c r="AD402" s="1">
        <v>43.72</v>
      </c>
      <c r="AE402" s="1">
        <v>35</v>
      </c>
      <c r="AF402" s="1">
        <v>38.92</v>
      </c>
      <c r="AG402" s="1">
        <v>39</v>
      </c>
      <c r="AH402" s="1">
        <v>33</v>
      </c>
      <c r="AI402" s="1">
        <v>41.92</v>
      </c>
      <c r="AJ402" s="1">
        <v>42.52</v>
      </c>
      <c r="AK402" s="3">
        <v>41.32</v>
      </c>
      <c r="AL402">
        <f t="shared" si="42"/>
        <v>53.853333333333332</v>
      </c>
      <c r="AM402">
        <f t="shared" si="43"/>
        <v>47.52</v>
      </c>
      <c r="AN402" s="4">
        <f t="shared" si="44"/>
        <v>65.319999999999993</v>
      </c>
      <c r="AO402">
        <f t="shared" si="45"/>
        <v>37.893333333333331</v>
      </c>
      <c r="AP402">
        <f t="shared" si="46"/>
        <v>24.88</v>
      </c>
      <c r="AQ402" s="9">
        <f t="shared" si="47"/>
        <v>43.72</v>
      </c>
      <c r="AR402" s="12">
        <f xml:space="preserve"> Πίνακας1[[#This Row],[Average Accuracy (Real Data)]] - Πίνακας1[[#This Row],[Average Accuracy (Synthetic Data)]]</f>
        <v>15.96</v>
      </c>
      <c r="AS402" s="168" t="str">
        <f t="shared" si="48"/>
        <v>SVC (Synth)</v>
      </c>
    </row>
    <row r="403" spans="1:45" x14ac:dyDescent="0.25">
      <c r="A403" s="1">
        <v>545</v>
      </c>
      <c r="B403" s="1">
        <v>2</v>
      </c>
      <c r="C403" s="1">
        <v>10</v>
      </c>
      <c r="D403" s="1">
        <v>2</v>
      </c>
      <c r="E403" s="1">
        <v>2</v>
      </c>
      <c r="F403" s="1">
        <v>2</v>
      </c>
      <c r="G403" s="1" t="b">
        <v>1</v>
      </c>
      <c r="H403" s="1">
        <v>0.5</v>
      </c>
      <c r="I403" s="1" t="b">
        <v>1</v>
      </c>
      <c r="J403" s="1">
        <v>0.25</v>
      </c>
      <c r="K403" s="1" t="b">
        <v>1</v>
      </c>
      <c r="L403" s="10">
        <v>0.25</v>
      </c>
      <c r="M403" s="71">
        <f>Πίνακας1[[#This Row],[ε2]] + Πίνακας1[[#This Row],[ε1]]</f>
        <v>0.5</v>
      </c>
      <c r="N403" s="1">
        <v>58.64</v>
      </c>
      <c r="O403" s="1">
        <v>48.44</v>
      </c>
      <c r="P403" s="1">
        <v>54.76</v>
      </c>
      <c r="Q403" s="1">
        <v>48.44</v>
      </c>
      <c r="R403" s="1">
        <v>58.88</v>
      </c>
      <c r="S403" s="1">
        <v>54.12</v>
      </c>
      <c r="T403" s="1">
        <v>65.319999999999993</v>
      </c>
      <c r="U403" s="1">
        <v>47.52</v>
      </c>
      <c r="V403" s="1">
        <v>60.32</v>
      </c>
      <c r="W403" s="1">
        <v>48.52</v>
      </c>
      <c r="X403" s="1">
        <v>48.52</v>
      </c>
      <c r="Y403" s="3">
        <v>52.76</v>
      </c>
      <c r="Z403" s="1">
        <v>45.12</v>
      </c>
      <c r="AA403" s="1">
        <v>26.88</v>
      </c>
      <c r="AB403" s="1">
        <v>42.24</v>
      </c>
      <c r="AC403" s="1">
        <v>26.4</v>
      </c>
      <c r="AD403" s="1">
        <v>45.8</v>
      </c>
      <c r="AE403" s="1">
        <v>41.16</v>
      </c>
      <c r="AF403" s="1">
        <v>43.84</v>
      </c>
      <c r="AG403" s="1">
        <v>47.2</v>
      </c>
      <c r="AH403" s="1">
        <v>44.96</v>
      </c>
      <c r="AI403" s="1">
        <v>47.44</v>
      </c>
      <c r="AJ403" s="1">
        <v>47.32</v>
      </c>
      <c r="AK403" s="3">
        <v>46</v>
      </c>
      <c r="AL403">
        <f t="shared" si="42"/>
        <v>53.853333333333332</v>
      </c>
      <c r="AM403">
        <f t="shared" si="43"/>
        <v>47.52</v>
      </c>
      <c r="AN403" s="4">
        <f t="shared" si="44"/>
        <v>65.319999999999993</v>
      </c>
      <c r="AO403">
        <f t="shared" si="45"/>
        <v>42.029999999999994</v>
      </c>
      <c r="AP403">
        <f t="shared" si="46"/>
        <v>26.4</v>
      </c>
      <c r="AQ403" s="168">
        <f t="shared" si="47"/>
        <v>47.44</v>
      </c>
      <c r="AR403" s="67">
        <f xml:space="preserve"> Πίνακας1[[#This Row],[Average Accuracy (Real Data)]] - Πίνακας1[[#This Row],[Average Accuracy (Synthetic Data)]]</f>
        <v>11.823333333333338</v>
      </c>
      <c r="AS403" s="68" t="str">
        <f t="shared" si="48"/>
        <v>GaussianNB (Synth)</v>
      </c>
    </row>
    <row r="404" spans="1:45" x14ac:dyDescent="0.25">
      <c r="A404" s="1">
        <v>386</v>
      </c>
      <c r="B404" s="1">
        <v>3</v>
      </c>
      <c r="C404" s="1">
        <v>13</v>
      </c>
      <c r="D404" s="1">
        <v>2</v>
      </c>
      <c r="E404" s="1">
        <v>2</v>
      </c>
      <c r="F404" s="1">
        <v>1</v>
      </c>
      <c r="G404" s="1" t="b">
        <v>1</v>
      </c>
      <c r="H404" s="1">
        <v>0.01</v>
      </c>
      <c r="I404" s="1" t="b">
        <v>1</v>
      </c>
      <c r="J404" s="1">
        <v>0.01</v>
      </c>
      <c r="K404" s="1" t="b">
        <v>1</v>
      </c>
      <c r="L404" s="10">
        <v>0.01</v>
      </c>
      <c r="M404" s="3">
        <f>Πίνακας1[[#This Row],[ε2]] + Πίνακας1[[#This Row],[ε1]]</f>
        <v>0.02</v>
      </c>
      <c r="N404" s="1">
        <v>85.58</v>
      </c>
      <c r="O404" s="1">
        <v>79.930000000000007</v>
      </c>
      <c r="P404" s="1">
        <v>82.27</v>
      </c>
      <c r="Q404" s="1">
        <v>80.900000000000006</v>
      </c>
      <c r="R404" s="1">
        <v>76.38</v>
      </c>
      <c r="S404" s="1">
        <v>82.92</v>
      </c>
      <c r="T404" s="1">
        <v>79.7</v>
      </c>
      <c r="U404" s="1">
        <v>85.2</v>
      </c>
      <c r="V404" s="1">
        <v>85.57</v>
      </c>
      <c r="W404" s="1">
        <v>79.540000000000006</v>
      </c>
      <c r="X404" s="1">
        <v>82.76</v>
      </c>
      <c r="Y404" s="3">
        <v>81.41</v>
      </c>
      <c r="Z404" s="1">
        <v>76.38</v>
      </c>
      <c r="AA404" s="1">
        <v>60.68</v>
      </c>
      <c r="AB404" s="1">
        <v>70.900000000000006</v>
      </c>
      <c r="AC404" s="1">
        <v>76.52</v>
      </c>
      <c r="AD404" s="1">
        <v>76.38</v>
      </c>
      <c r="AE404" s="1">
        <v>70.430000000000007</v>
      </c>
      <c r="AF404" s="1">
        <v>76.38</v>
      </c>
      <c r="AG404" s="1">
        <v>76.38</v>
      </c>
      <c r="AH404" s="1">
        <v>76.38</v>
      </c>
      <c r="AI404" s="1">
        <v>76.38</v>
      </c>
      <c r="AJ404" s="1">
        <v>76.38</v>
      </c>
      <c r="AK404" s="3">
        <v>76.38</v>
      </c>
      <c r="AL404">
        <f t="shared" si="42"/>
        <v>81.846666666666664</v>
      </c>
      <c r="AM404">
        <f t="shared" si="43"/>
        <v>76.38</v>
      </c>
      <c r="AN404" s="4">
        <f t="shared" si="44"/>
        <v>85.58</v>
      </c>
      <c r="AO404">
        <f t="shared" si="45"/>
        <v>74.130833333333328</v>
      </c>
      <c r="AP404">
        <f t="shared" si="46"/>
        <v>60.68</v>
      </c>
      <c r="AQ404" s="9">
        <f t="shared" si="47"/>
        <v>76.52</v>
      </c>
      <c r="AR404" s="12">
        <f xml:space="preserve"> Πίνακας1[[#This Row],[Average Accuracy (Real Data)]] - Πίνακας1[[#This Row],[Average Accuracy (Synthetic Data)]]</f>
        <v>7.715833333333336</v>
      </c>
      <c r="AS404" s="168" t="str">
        <f t="shared" si="48"/>
        <v>LinearSVC (Synth)</v>
      </c>
    </row>
    <row r="405" spans="1:45" x14ac:dyDescent="0.25">
      <c r="A405" s="1">
        <v>565</v>
      </c>
      <c r="B405" s="1">
        <v>3</v>
      </c>
      <c r="C405" s="1">
        <v>13</v>
      </c>
      <c r="D405" s="1">
        <v>2</v>
      </c>
      <c r="E405" s="1">
        <v>2</v>
      </c>
      <c r="F405" s="1">
        <v>2</v>
      </c>
      <c r="G405" s="1" t="b">
        <v>1</v>
      </c>
      <c r="H405" s="1">
        <v>0.5</v>
      </c>
      <c r="I405" s="1" t="b">
        <v>1</v>
      </c>
      <c r="J405" s="1">
        <v>0.25</v>
      </c>
      <c r="K405" s="1" t="b">
        <v>1</v>
      </c>
      <c r="L405" s="10">
        <v>0.25</v>
      </c>
      <c r="M405" s="71">
        <f>Πίνακας1[[#This Row],[ε2]] + Πίνακας1[[#This Row],[ε1]]</f>
        <v>0.5</v>
      </c>
      <c r="N405" s="1">
        <v>85.58</v>
      </c>
      <c r="O405" s="1">
        <v>79.930000000000007</v>
      </c>
      <c r="P405" s="1">
        <v>82.27</v>
      </c>
      <c r="Q405" s="1">
        <v>80.900000000000006</v>
      </c>
      <c r="R405" s="1">
        <v>76.38</v>
      </c>
      <c r="S405" s="1">
        <v>82.92</v>
      </c>
      <c r="T405" s="1">
        <v>79.7</v>
      </c>
      <c r="U405" s="1">
        <v>85.2</v>
      </c>
      <c r="V405" s="1">
        <v>85.57</v>
      </c>
      <c r="W405" s="1">
        <v>79.540000000000006</v>
      </c>
      <c r="X405" s="1">
        <v>82.76</v>
      </c>
      <c r="Y405" s="3">
        <v>81.41</v>
      </c>
      <c r="Z405" s="1">
        <v>76.400000000000006</v>
      </c>
      <c r="AA405" s="1">
        <v>63.39</v>
      </c>
      <c r="AB405" s="1">
        <v>65.81</v>
      </c>
      <c r="AC405" s="1">
        <v>23.75</v>
      </c>
      <c r="AD405" s="1">
        <v>76.38</v>
      </c>
      <c r="AE405" s="1">
        <v>67.69</v>
      </c>
      <c r="AF405" s="1">
        <v>62.29</v>
      </c>
      <c r="AG405" s="1">
        <v>76.36</v>
      </c>
      <c r="AH405" s="1">
        <v>76.73</v>
      </c>
      <c r="AI405" s="1">
        <v>76.38</v>
      </c>
      <c r="AJ405" s="1">
        <v>75.16</v>
      </c>
      <c r="AK405" s="3">
        <v>75.28</v>
      </c>
      <c r="AL405">
        <f t="shared" si="42"/>
        <v>81.846666666666664</v>
      </c>
      <c r="AM405">
        <f t="shared" si="43"/>
        <v>76.38</v>
      </c>
      <c r="AN405" s="4">
        <f t="shared" si="44"/>
        <v>85.58</v>
      </c>
      <c r="AO405">
        <f t="shared" si="45"/>
        <v>67.968333333333334</v>
      </c>
      <c r="AP405">
        <f t="shared" si="46"/>
        <v>23.75</v>
      </c>
      <c r="AQ405" s="168">
        <f t="shared" si="47"/>
        <v>76.73</v>
      </c>
      <c r="AR405" s="67">
        <f xml:space="preserve"> Πίνακας1[[#This Row],[Average Accuracy (Real Data)]] - Πίνακας1[[#This Row],[Average Accuracy (Synthetic Data)]]</f>
        <v>13.87833333333333</v>
      </c>
      <c r="AS405" s="68" t="str">
        <f t="shared" si="48"/>
        <v>GradientBoostingClassifier (Synth)</v>
      </c>
    </row>
    <row r="406" spans="1:45" x14ac:dyDescent="0.25">
      <c r="A406" s="1">
        <v>51</v>
      </c>
      <c r="B406" s="1">
        <v>1</v>
      </c>
      <c r="C406" s="1">
        <v>3</v>
      </c>
      <c r="D406" s="1">
        <v>2</v>
      </c>
      <c r="E406" s="1">
        <v>2</v>
      </c>
      <c r="F406" s="1">
        <v>1</v>
      </c>
      <c r="G406" s="1" t="b">
        <v>1</v>
      </c>
      <c r="H406" s="1">
        <v>0.05</v>
      </c>
      <c r="I406" s="1" t="b">
        <v>1</v>
      </c>
      <c r="J406" s="1">
        <v>0.05</v>
      </c>
      <c r="K406" s="1" t="b">
        <v>1</v>
      </c>
      <c r="L406" s="10">
        <v>0.05</v>
      </c>
      <c r="M406" s="3">
        <f>Πίνακας1[[#This Row],[ε2]] + Πίνακας1[[#This Row],[ε1]]</f>
        <v>0.1</v>
      </c>
      <c r="N406" s="1">
        <v>65.52</v>
      </c>
      <c r="O406" s="1">
        <v>62.07</v>
      </c>
      <c r="P406" s="1">
        <v>62.07</v>
      </c>
      <c r="Q406" s="1">
        <v>48.28</v>
      </c>
      <c r="R406" s="1">
        <v>62.07</v>
      </c>
      <c r="S406" s="1">
        <v>58.62</v>
      </c>
      <c r="T406" s="1">
        <v>62.07</v>
      </c>
      <c r="U406" s="1">
        <v>55.17</v>
      </c>
      <c r="V406" s="1">
        <v>62.07</v>
      </c>
      <c r="W406" s="1">
        <v>51.72</v>
      </c>
      <c r="X406" s="1">
        <v>62.07</v>
      </c>
      <c r="Y406" s="3">
        <v>58.62</v>
      </c>
      <c r="Z406" s="1">
        <v>24.14</v>
      </c>
      <c r="AA406" s="1">
        <v>10.34</v>
      </c>
      <c r="AB406" s="1">
        <v>24.14</v>
      </c>
      <c r="AC406" s="1">
        <v>62.07</v>
      </c>
      <c r="AD406" s="1">
        <v>10.34</v>
      </c>
      <c r="AE406" s="1">
        <v>31.03</v>
      </c>
      <c r="AF406" s="1">
        <v>55.17</v>
      </c>
      <c r="AG406" s="1">
        <v>13.79</v>
      </c>
      <c r="AH406" s="1">
        <v>13.79</v>
      </c>
      <c r="AI406" s="1">
        <v>20.69</v>
      </c>
      <c r="AJ406" s="1">
        <v>37.93</v>
      </c>
      <c r="AK406" s="3">
        <v>27.59</v>
      </c>
      <c r="AL406">
        <f t="shared" si="42"/>
        <v>59.195833333333347</v>
      </c>
      <c r="AM406">
        <f t="shared" si="43"/>
        <v>48.28</v>
      </c>
      <c r="AN406" s="4">
        <f t="shared" si="44"/>
        <v>65.52</v>
      </c>
      <c r="AO406">
        <f t="shared" si="45"/>
        <v>27.584999999999997</v>
      </c>
      <c r="AP406">
        <f t="shared" si="46"/>
        <v>10.34</v>
      </c>
      <c r="AQ406" s="9">
        <f t="shared" si="47"/>
        <v>62.07</v>
      </c>
      <c r="AR406" s="12">
        <f xml:space="preserve"> Πίνακας1[[#This Row],[Average Accuracy (Real Data)]] - Πίνακας1[[#This Row],[Average Accuracy (Synthetic Data)]]</f>
        <v>31.61083333333335</v>
      </c>
      <c r="AS406" s="168" t="str">
        <f t="shared" si="48"/>
        <v>LinearSVC (Synth)</v>
      </c>
    </row>
    <row r="407" spans="1:45" x14ac:dyDescent="0.25">
      <c r="A407" s="1">
        <v>219</v>
      </c>
      <c r="B407" s="1">
        <v>2</v>
      </c>
      <c r="C407" s="1">
        <v>4</v>
      </c>
      <c r="D407" s="1">
        <v>2</v>
      </c>
      <c r="E407" s="1">
        <v>2</v>
      </c>
      <c r="F407" s="1">
        <v>1</v>
      </c>
      <c r="G407" s="1" t="b">
        <v>1</v>
      </c>
      <c r="H407" s="1">
        <v>0.05</v>
      </c>
      <c r="I407" s="1" t="b">
        <v>1</v>
      </c>
      <c r="J407" s="1">
        <v>0.05</v>
      </c>
      <c r="K407" s="1" t="b">
        <v>1</v>
      </c>
      <c r="L407" s="10">
        <v>0.05</v>
      </c>
      <c r="M407" s="3">
        <f>Πίνακας1[[#This Row],[ε2]] + Πίνακας1[[#This Row],[ε1]]</f>
        <v>0.1</v>
      </c>
      <c r="N407" s="1">
        <v>58.64</v>
      </c>
      <c r="O407" s="1">
        <v>48.44</v>
      </c>
      <c r="P407" s="1">
        <v>54.76</v>
      </c>
      <c r="Q407" s="1">
        <v>48.44</v>
      </c>
      <c r="R407" s="1">
        <v>58.88</v>
      </c>
      <c r="S407" s="1">
        <v>54.12</v>
      </c>
      <c r="T407" s="1">
        <v>65.319999999999993</v>
      </c>
      <c r="U407" s="1">
        <v>47.52</v>
      </c>
      <c r="V407" s="1">
        <v>60.32</v>
      </c>
      <c r="W407" s="1">
        <v>48.52</v>
      </c>
      <c r="X407" s="1">
        <v>48.52</v>
      </c>
      <c r="Y407" s="3">
        <v>52.76</v>
      </c>
      <c r="Z407" s="1">
        <v>48.2</v>
      </c>
      <c r="AA407" s="1">
        <v>35.6</v>
      </c>
      <c r="AB407" s="1">
        <v>45.36</v>
      </c>
      <c r="AC407" s="1">
        <v>41.92</v>
      </c>
      <c r="AD407" s="1">
        <v>45.2</v>
      </c>
      <c r="AE407" s="1">
        <v>44.72</v>
      </c>
      <c r="AF407" s="1">
        <v>49.44</v>
      </c>
      <c r="AG407" s="1">
        <v>48.6</v>
      </c>
      <c r="AH407" s="1">
        <v>47.72</v>
      </c>
      <c r="AI407" s="1">
        <v>49.16</v>
      </c>
      <c r="AJ407" s="1">
        <v>48.96</v>
      </c>
      <c r="AK407" s="3">
        <v>48.8</v>
      </c>
      <c r="AL407">
        <f t="shared" si="42"/>
        <v>53.853333333333332</v>
      </c>
      <c r="AM407">
        <f t="shared" si="43"/>
        <v>47.52</v>
      </c>
      <c r="AN407" s="4">
        <f t="shared" si="44"/>
        <v>65.319999999999993</v>
      </c>
      <c r="AO407">
        <f t="shared" si="45"/>
        <v>46.139999999999993</v>
      </c>
      <c r="AP407">
        <f t="shared" si="46"/>
        <v>35.6</v>
      </c>
      <c r="AQ407" s="9">
        <f t="shared" si="47"/>
        <v>49.44</v>
      </c>
      <c r="AR407" s="12">
        <f xml:space="preserve"> Πίνακας1[[#This Row],[Average Accuracy (Real Data)]] - Πίνακας1[[#This Row],[Average Accuracy (Synthetic Data)]]</f>
        <v>7.7133333333333383</v>
      </c>
      <c r="AS407" s="168" t="str">
        <f t="shared" si="48"/>
        <v>MLPClassifier (Synth)</v>
      </c>
    </row>
    <row r="408" spans="1:45" x14ac:dyDescent="0.25">
      <c r="A408" s="1">
        <v>387</v>
      </c>
      <c r="B408" s="1">
        <v>3</v>
      </c>
      <c r="C408" s="1">
        <v>13</v>
      </c>
      <c r="D408" s="1">
        <v>2</v>
      </c>
      <c r="E408" s="1">
        <v>2</v>
      </c>
      <c r="F408" s="1">
        <v>1</v>
      </c>
      <c r="G408" s="1" t="b">
        <v>1</v>
      </c>
      <c r="H408" s="1">
        <v>0.05</v>
      </c>
      <c r="I408" s="1" t="b">
        <v>1</v>
      </c>
      <c r="J408" s="1">
        <v>0.05</v>
      </c>
      <c r="K408" s="1" t="b">
        <v>1</v>
      </c>
      <c r="L408" s="10">
        <v>0.05</v>
      </c>
      <c r="M408" s="3">
        <f>Πίνακας1[[#This Row],[ε2]] + Πίνακας1[[#This Row],[ε1]]</f>
        <v>0.1</v>
      </c>
      <c r="N408" s="1">
        <v>85.58</v>
      </c>
      <c r="O408" s="1">
        <v>79.930000000000007</v>
      </c>
      <c r="P408" s="1">
        <v>82.27</v>
      </c>
      <c r="Q408" s="1">
        <v>80.900000000000006</v>
      </c>
      <c r="R408" s="1">
        <v>76.38</v>
      </c>
      <c r="S408" s="1">
        <v>82.92</v>
      </c>
      <c r="T408" s="1">
        <v>79.7</v>
      </c>
      <c r="U408" s="1">
        <v>85.2</v>
      </c>
      <c r="V408" s="1">
        <v>85.57</v>
      </c>
      <c r="W408" s="1">
        <v>79.540000000000006</v>
      </c>
      <c r="X408" s="1">
        <v>82.76</v>
      </c>
      <c r="Y408" s="3">
        <v>81.41</v>
      </c>
      <c r="Z408" s="1">
        <v>77.430000000000007</v>
      </c>
      <c r="AA408" s="1">
        <v>66.260000000000005</v>
      </c>
      <c r="AB408" s="1">
        <v>74.14</v>
      </c>
      <c r="AC408" s="1">
        <v>75.400000000000006</v>
      </c>
      <c r="AD408" s="1">
        <v>76.38</v>
      </c>
      <c r="AE408" s="1">
        <v>73.31</v>
      </c>
      <c r="AF408" s="1">
        <v>76.44</v>
      </c>
      <c r="AG408" s="1">
        <v>78.27</v>
      </c>
      <c r="AH408" s="1">
        <v>77.510000000000005</v>
      </c>
      <c r="AI408" s="1">
        <v>76.75</v>
      </c>
      <c r="AJ408" s="1">
        <v>76.430000000000007</v>
      </c>
      <c r="AK408" s="3">
        <v>76.7</v>
      </c>
      <c r="AL408">
        <f t="shared" si="42"/>
        <v>81.846666666666664</v>
      </c>
      <c r="AM408">
        <f t="shared" si="43"/>
        <v>76.38</v>
      </c>
      <c r="AN408" s="4">
        <f t="shared" si="44"/>
        <v>85.58</v>
      </c>
      <c r="AO408">
        <f t="shared" si="45"/>
        <v>75.418333333333337</v>
      </c>
      <c r="AP408">
        <f t="shared" si="46"/>
        <v>66.260000000000005</v>
      </c>
      <c r="AQ408" s="9">
        <f t="shared" si="47"/>
        <v>78.27</v>
      </c>
      <c r="AR408" s="12">
        <f xml:space="preserve"> Πίνακας1[[#This Row],[Average Accuracy (Real Data)]] - Πίνακας1[[#This Row],[Average Accuracy (Synthetic Data)]]</f>
        <v>6.4283333333333275</v>
      </c>
      <c r="AS408" s="168" t="str">
        <f t="shared" si="48"/>
        <v>AdaBoostClassifier (Synth)</v>
      </c>
    </row>
    <row r="409" spans="1:45" x14ac:dyDescent="0.25">
      <c r="A409" s="10">
        <v>586</v>
      </c>
      <c r="B409" s="1">
        <v>1</v>
      </c>
      <c r="C409" s="1">
        <v>3</v>
      </c>
      <c r="D409" s="1">
        <v>2</v>
      </c>
      <c r="E409" s="1">
        <v>2</v>
      </c>
      <c r="F409" s="1">
        <v>2</v>
      </c>
      <c r="G409" s="1" t="b">
        <v>1</v>
      </c>
      <c r="H409" s="1">
        <v>0.5</v>
      </c>
      <c r="I409" s="1" t="b">
        <v>1</v>
      </c>
      <c r="J409" s="1">
        <v>0.25</v>
      </c>
      <c r="K409" s="1" t="b">
        <v>1</v>
      </c>
      <c r="L409" s="10">
        <v>0.25</v>
      </c>
      <c r="M409" s="71">
        <f>Πίνακας1[[#This Row],[ε2]] + Πίνακας1[[#This Row],[ε1]]</f>
        <v>0.5</v>
      </c>
      <c r="N409" s="1">
        <v>65.52</v>
      </c>
      <c r="O409" s="1">
        <v>62.07</v>
      </c>
      <c r="P409" s="1">
        <v>62.07</v>
      </c>
      <c r="Q409" s="1">
        <v>48.28</v>
      </c>
      <c r="R409" s="1">
        <v>62.07</v>
      </c>
      <c r="S409" s="1">
        <v>58.62</v>
      </c>
      <c r="T409" s="1">
        <v>62.07</v>
      </c>
      <c r="U409" s="1">
        <v>55.17</v>
      </c>
      <c r="V409" s="1">
        <v>62.07</v>
      </c>
      <c r="W409" s="1">
        <v>51.72</v>
      </c>
      <c r="X409" s="1">
        <v>62.07</v>
      </c>
      <c r="Y409" s="3">
        <v>58.62</v>
      </c>
      <c r="Z409" s="1">
        <v>20.69</v>
      </c>
      <c r="AA409" s="1">
        <v>13.79</v>
      </c>
      <c r="AB409" s="1">
        <v>24.14</v>
      </c>
      <c r="AC409" s="1">
        <v>13.79</v>
      </c>
      <c r="AD409" s="1">
        <v>6.9</v>
      </c>
      <c r="AE409" s="1">
        <v>13.79</v>
      </c>
      <c r="AF409" s="1">
        <v>13.79</v>
      </c>
      <c r="AG409" s="1">
        <v>24.14</v>
      </c>
      <c r="AH409" s="1">
        <v>13.79</v>
      </c>
      <c r="AI409" s="1">
        <v>31.03</v>
      </c>
      <c r="AJ409" s="1">
        <v>24.14</v>
      </c>
      <c r="AK409" s="3">
        <v>17.239999999999998</v>
      </c>
      <c r="AL409">
        <f t="shared" si="42"/>
        <v>59.195833333333347</v>
      </c>
      <c r="AM409">
        <f t="shared" si="43"/>
        <v>48.28</v>
      </c>
      <c r="AN409" s="4">
        <f t="shared" si="44"/>
        <v>65.52</v>
      </c>
      <c r="AO409">
        <f t="shared" si="45"/>
        <v>18.102499999999996</v>
      </c>
      <c r="AP409">
        <f t="shared" si="46"/>
        <v>6.9</v>
      </c>
      <c r="AQ409" s="168">
        <f t="shared" si="47"/>
        <v>31.03</v>
      </c>
      <c r="AR409" s="67">
        <f xml:space="preserve"> Πίνακας1[[#This Row],[Average Accuracy (Real Data)]] - Πίνακας1[[#This Row],[Average Accuracy (Synthetic Data)]]</f>
        <v>41.093333333333348</v>
      </c>
      <c r="AS409" s="68" t="str">
        <f t="shared" si="48"/>
        <v>GaussianNB (Synth)</v>
      </c>
    </row>
    <row r="410" spans="1:45" x14ac:dyDescent="0.25">
      <c r="A410" s="1">
        <v>74</v>
      </c>
      <c r="B410" s="1">
        <v>1</v>
      </c>
      <c r="C410" s="1">
        <v>3</v>
      </c>
      <c r="D410" s="1">
        <v>2</v>
      </c>
      <c r="E410" s="1">
        <v>2</v>
      </c>
      <c r="F410" s="1">
        <v>2</v>
      </c>
      <c r="G410" s="1" t="b">
        <v>1</v>
      </c>
      <c r="H410" s="1">
        <v>0.5</v>
      </c>
      <c r="I410" s="1" t="b">
        <v>1</v>
      </c>
      <c r="J410" s="1">
        <v>0.5</v>
      </c>
      <c r="K410" s="1" t="b">
        <v>1</v>
      </c>
      <c r="L410" s="10">
        <v>0.5</v>
      </c>
      <c r="M410" s="3">
        <f>Πίνακας1[[#This Row],[ε2]] + Πίνακας1[[#This Row],[ε1]]</f>
        <v>1</v>
      </c>
      <c r="N410" s="1">
        <v>65.52</v>
      </c>
      <c r="O410" s="1">
        <v>62.07</v>
      </c>
      <c r="P410" s="1">
        <v>62.07</v>
      </c>
      <c r="Q410" s="1">
        <v>48.28</v>
      </c>
      <c r="R410" s="1">
        <v>62.07</v>
      </c>
      <c r="S410" s="1">
        <v>58.62</v>
      </c>
      <c r="T410" s="1">
        <v>62.07</v>
      </c>
      <c r="U410" s="1">
        <v>55.17</v>
      </c>
      <c r="V410" s="1">
        <v>62.07</v>
      </c>
      <c r="W410" s="1">
        <v>51.72</v>
      </c>
      <c r="X410" s="1">
        <v>62.07</v>
      </c>
      <c r="Y410" s="3">
        <v>58.62</v>
      </c>
      <c r="Z410" s="1">
        <v>41.38</v>
      </c>
      <c r="AA410" s="1">
        <v>31.03</v>
      </c>
      <c r="AB410" s="1">
        <v>20.69</v>
      </c>
      <c r="AC410" s="1">
        <v>55.17</v>
      </c>
      <c r="AD410" s="1">
        <v>62.07</v>
      </c>
      <c r="AE410" s="1">
        <v>44.83</v>
      </c>
      <c r="AF410" s="1">
        <v>58.62</v>
      </c>
      <c r="AG410" s="1">
        <v>48.28</v>
      </c>
      <c r="AH410" s="1">
        <v>37.93</v>
      </c>
      <c r="AI410" s="1">
        <v>51.72</v>
      </c>
      <c r="AJ410" s="1">
        <v>55.17</v>
      </c>
      <c r="AK410" s="3">
        <v>44.83</v>
      </c>
      <c r="AL410">
        <f t="shared" si="42"/>
        <v>59.195833333333347</v>
      </c>
      <c r="AM410">
        <f t="shared" si="43"/>
        <v>48.28</v>
      </c>
      <c r="AN410" s="4">
        <f t="shared" si="44"/>
        <v>65.52</v>
      </c>
      <c r="AO410">
        <f t="shared" si="45"/>
        <v>45.976666666666659</v>
      </c>
      <c r="AP410">
        <f t="shared" si="46"/>
        <v>20.69</v>
      </c>
      <c r="AQ410" s="9">
        <f t="shared" si="47"/>
        <v>62.07</v>
      </c>
      <c r="AR410" s="12">
        <f xml:space="preserve"> Πίνακας1[[#This Row],[Average Accuracy (Real Data)]] - Πίνακας1[[#This Row],[Average Accuracy (Synthetic Data)]]</f>
        <v>13.219166666666688</v>
      </c>
      <c r="AS410" s="168" t="str">
        <f t="shared" si="48"/>
        <v>SVC (Synth)</v>
      </c>
    </row>
    <row r="411" spans="1:45" x14ac:dyDescent="0.25">
      <c r="A411" s="1">
        <v>52</v>
      </c>
      <c r="B411" s="1">
        <v>1</v>
      </c>
      <c r="C411" s="1">
        <v>3</v>
      </c>
      <c r="D411" s="1">
        <v>2</v>
      </c>
      <c r="E411" s="1">
        <v>2</v>
      </c>
      <c r="F411" s="1">
        <v>1</v>
      </c>
      <c r="G411" s="1" t="b">
        <v>1</v>
      </c>
      <c r="H411" s="1">
        <v>0.1</v>
      </c>
      <c r="I411" s="1" t="b">
        <v>1</v>
      </c>
      <c r="J411" s="1">
        <v>0.1</v>
      </c>
      <c r="K411" s="1" t="b">
        <v>1</v>
      </c>
      <c r="L411" s="10">
        <v>0.1</v>
      </c>
      <c r="M411" s="3">
        <f>Πίνακας1[[#This Row],[ε2]] + Πίνακας1[[#This Row],[ε1]]</f>
        <v>0.2</v>
      </c>
      <c r="N411" s="1">
        <v>65.52</v>
      </c>
      <c r="O411" s="1">
        <v>62.07</v>
      </c>
      <c r="P411" s="1">
        <v>62.07</v>
      </c>
      <c r="Q411" s="1">
        <v>48.28</v>
      </c>
      <c r="R411" s="1">
        <v>62.07</v>
      </c>
      <c r="S411" s="1">
        <v>58.62</v>
      </c>
      <c r="T411" s="1">
        <v>62.07</v>
      </c>
      <c r="U411" s="1">
        <v>55.17</v>
      </c>
      <c r="V411" s="1">
        <v>62.07</v>
      </c>
      <c r="W411" s="1">
        <v>51.72</v>
      </c>
      <c r="X411" s="1">
        <v>62.07</v>
      </c>
      <c r="Y411" s="3">
        <v>58.62</v>
      </c>
      <c r="Z411" s="1">
        <v>20.69</v>
      </c>
      <c r="AA411" s="1">
        <v>41.38</v>
      </c>
      <c r="AB411" s="1">
        <v>20.69</v>
      </c>
      <c r="AC411" s="1">
        <v>62.07</v>
      </c>
      <c r="AD411" s="1">
        <v>10.34</v>
      </c>
      <c r="AE411" s="1">
        <v>17.239999999999998</v>
      </c>
      <c r="AF411" s="1">
        <v>24.14</v>
      </c>
      <c r="AG411" s="1">
        <v>27.59</v>
      </c>
      <c r="AH411" s="1">
        <v>41.38</v>
      </c>
      <c r="AI411" s="1">
        <v>20.69</v>
      </c>
      <c r="AJ411" s="1">
        <v>31.03</v>
      </c>
      <c r="AK411" s="3">
        <v>48.28</v>
      </c>
      <c r="AL411">
        <f t="shared" si="42"/>
        <v>59.195833333333347</v>
      </c>
      <c r="AM411">
        <f t="shared" si="43"/>
        <v>48.28</v>
      </c>
      <c r="AN411" s="4">
        <f t="shared" si="44"/>
        <v>65.52</v>
      </c>
      <c r="AO411">
        <f t="shared" si="45"/>
        <v>30.459999999999997</v>
      </c>
      <c r="AP411">
        <f t="shared" si="46"/>
        <v>10.34</v>
      </c>
      <c r="AQ411" s="9">
        <f t="shared" si="47"/>
        <v>62.07</v>
      </c>
      <c r="AR411" s="12">
        <f xml:space="preserve"> Πίνακας1[[#This Row],[Average Accuracy (Real Data)]] - Πίνακας1[[#This Row],[Average Accuracy (Synthetic Data)]]</f>
        <v>28.73583333333335</v>
      </c>
      <c r="AS411" s="168" t="str">
        <f t="shared" si="48"/>
        <v>LinearSVC (Synth)</v>
      </c>
    </row>
    <row r="412" spans="1:45" x14ac:dyDescent="0.25">
      <c r="A412" s="1">
        <v>220</v>
      </c>
      <c r="B412" s="1">
        <v>2</v>
      </c>
      <c r="C412" s="1">
        <v>4</v>
      </c>
      <c r="D412" s="1">
        <v>2</v>
      </c>
      <c r="E412" s="1">
        <v>2</v>
      </c>
      <c r="F412" s="1">
        <v>1</v>
      </c>
      <c r="G412" s="1" t="b">
        <v>1</v>
      </c>
      <c r="H412" s="1">
        <v>0.1</v>
      </c>
      <c r="I412" s="1" t="b">
        <v>1</v>
      </c>
      <c r="J412" s="1">
        <v>0.1</v>
      </c>
      <c r="K412" s="1" t="b">
        <v>1</v>
      </c>
      <c r="L412" s="10">
        <v>0.1</v>
      </c>
      <c r="M412" s="3">
        <f>Πίνακας1[[#This Row],[ε2]] + Πίνακας1[[#This Row],[ε1]]</f>
        <v>0.2</v>
      </c>
      <c r="N412" s="1">
        <v>58.64</v>
      </c>
      <c r="O412" s="1">
        <v>48.44</v>
      </c>
      <c r="P412" s="1">
        <v>54.76</v>
      </c>
      <c r="Q412" s="1">
        <v>48.44</v>
      </c>
      <c r="R412" s="1">
        <v>58.88</v>
      </c>
      <c r="S412" s="1">
        <v>54.12</v>
      </c>
      <c r="T412" s="1">
        <v>65.319999999999993</v>
      </c>
      <c r="U412" s="1">
        <v>47.52</v>
      </c>
      <c r="V412" s="1">
        <v>60.32</v>
      </c>
      <c r="W412" s="1">
        <v>48.52</v>
      </c>
      <c r="X412" s="1">
        <v>48.52</v>
      </c>
      <c r="Y412" s="3">
        <v>52.76</v>
      </c>
      <c r="Z412" s="1">
        <v>48.44</v>
      </c>
      <c r="AA412" s="1">
        <v>38.159999999999997</v>
      </c>
      <c r="AB412" s="1">
        <v>47.28</v>
      </c>
      <c r="AC412" s="1">
        <v>49.04</v>
      </c>
      <c r="AD412" s="1">
        <v>47.92</v>
      </c>
      <c r="AE412" s="1">
        <v>47</v>
      </c>
      <c r="AF412" s="1">
        <v>48.8</v>
      </c>
      <c r="AG412" s="1">
        <v>48.44</v>
      </c>
      <c r="AH412" s="1">
        <v>47.44</v>
      </c>
      <c r="AI412" s="1">
        <v>49.4</v>
      </c>
      <c r="AJ412" s="1">
        <v>49.4</v>
      </c>
      <c r="AK412" s="3">
        <v>49.72</v>
      </c>
      <c r="AL412">
        <f t="shared" si="42"/>
        <v>53.853333333333332</v>
      </c>
      <c r="AM412">
        <f t="shared" si="43"/>
        <v>47.52</v>
      </c>
      <c r="AN412" s="4">
        <f t="shared" si="44"/>
        <v>65.319999999999993</v>
      </c>
      <c r="AO412">
        <f t="shared" si="45"/>
        <v>47.586666666666666</v>
      </c>
      <c r="AP412">
        <f t="shared" si="46"/>
        <v>38.159999999999997</v>
      </c>
      <c r="AQ412" s="9">
        <f t="shared" si="47"/>
        <v>49.72</v>
      </c>
      <c r="AR412" s="12">
        <f xml:space="preserve"> Πίνακας1[[#This Row],[Average Accuracy (Real Data)]] - Πίνακας1[[#This Row],[Average Accuracy (Synthetic Data)]]</f>
        <v>6.2666666666666657</v>
      </c>
      <c r="AS412" s="168" t="str">
        <f t="shared" si="48"/>
        <v>QuadraticDiscriminantAnalysis (Synth)</v>
      </c>
    </row>
    <row r="413" spans="1:45" x14ac:dyDescent="0.25">
      <c r="A413" s="1">
        <v>113</v>
      </c>
      <c r="B413" s="1">
        <v>1</v>
      </c>
      <c r="C413" s="1">
        <v>5</v>
      </c>
      <c r="D413" s="1">
        <v>3</v>
      </c>
      <c r="E413" s="1">
        <v>2</v>
      </c>
      <c r="F413" s="1">
        <v>2</v>
      </c>
      <c r="G413" s="1" t="b">
        <v>1</v>
      </c>
      <c r="H413" s="1">
        <v>0.01</v>
      </c>
      <c r="I413" s="1" t="b">
        <v>1</v>
      </c>
      <c r="J413" s="1">
        <v>0.01</v>
      </c>
      <c r="K413" s="1" t="b">
        <v>1</v>
      </c>
      <c r="L413" s="10">
        <v>0.01</v>
      </c>
      <c r="M413" s="3">
        <f>Πίνακας1[[#This Row],[ε2]] + Πίνακας1[[#This Row],[ε1]]</f>
        <v>0.02</v>
      </c>
      <c r="N413" s="1">
        <v>65.52</v>
      </c>
      <c r="O413" s="1">
        <v>62.07</v>
      </c>
      <c r="P413" s="1">
        <v>62.07</v>
      </c>
      <c r="Q413" s="1">
        <v>48.28</v>
      </c>
      <c r="R413" s="1">
        <v>62.07</v>
      </c>
      <c r="S413" s="1">
        <v>58.62</v>
      </c>
      <c r="T413" s="1">
        <v>62.07</v>
      </c>
      <c r="U413" s="1">
        <v>55.17</v>
      </c>
      <c r="V413" s="1">
        <v>62.07</v>
      </c>
      <c r="W413" s="1">
        <v>51.72</v>
      </c>
      <c r="X413" s="1">
        <v>62.07</v>
      </c>
      <c r="Y413" s="3">
        <v>58.62</v>
      </c>
      <c r="Z413" s="1">
        <v>10.34</v>
      </c>
      <c r="AA413" s="1">
        <v>13.79</v>
      </c>
      <c r="AB413" s="1">
        <v>13.79</v>
      </c>
      <c r="AC413" s="1">
        <v>10.34</v>
      </c>
      <c r="AD413" s="1">
        <v>10.34</v>
      </c>
      <c r="AE413" s="1">
        <v>13.79</v>
      </c>
      <c r="AF413" s="1">
        <v>10.34</v>
      </c>
      <c r="AG413" s="1">
        <v>20.69</v>
      </c>
      <c r="AH413" s="1">
        <v>10.34</v>
      </c>
      <c r="AI413" s="1">
        <v>10.34</v>
      </c>
      <c r="AJ413" s="1">
        <v>10.34</v>
      </c>
      <c r="AK413" s="3">
        <v>3.45</v>
      </c>
      <c r="AL413">
        <f t="shared" si="42"/>
        <v>59.195833333333347</v>
      </c>
      <c r="AM413">
        <f t="shared" si="43"/>
        <v>48.28</v>
      </c>
      <c r="AN413" s="4">
        <f t="shared" si="44"/>
        <v>65.52</v>
      </c>
      <c r="AO413">
        <f t="shared" si="45"/>
        <v>11.490833333333335</v>
      </c>
      <c r="AP413">
        <f t="shared" si="46"/>
        <v>3.45</v>
      </c>
      <c r="AQ413" s="9">
        <f t="shared" si="47"/>
        <v>20.69</v>
      </c>
      <c r="AR413" s="12">
        <f xml:space="preserve"> Πίνακας1[[#This Row],[Average Accuracy (Real Data)]] - Πίνακας1[[#This Row],[Average Accuracy (Synthetic Data)]]</f>
        <v>47.705000000000013</v>
      </c>
      <c r="AS413" s="168" t="str">
        <f t="shared" si="48"/>
        <v>AdaBoostClassifier (Synth)</v>
      </c>
    </row>
    <row r="414" spans="1:45" x14ac:dyDescent="0.25">
      <c r="A414" s="1">
        <v>114</v>
      </c>
      <c r="B414" s="1">
        <v>1</v>
      </c>
      <c r="C414" s="1">
        <v>5</v>
      </c>
      <c r="D414" s="1">
        <v>3</v>
      </c>
      <c r="E414" s="1">
        <v>2</v>
      </c>
      <c r="F414" s="1">
        <v>2</v>
      </c>
      <c r="G414" s="1" t="b">
        <v>1</v>
      </c>
      <c r="H414" s="1">
        <v>0.05</v>
      </c>
      <c r="I414" s="1" t="b">
        <v>1</v>
      </c>
      <c r="J414" s="1">
        <v>0.05</v>
      </c>
      <c r="K414" s="1" t="b">
        <v>1</v>
      </c>
      <c r="L414" s="10">
        <v>0.05</v>
      </c>
      <c r="M414" s="3">
        <f>Πίνακας1[[#This Row],[ε2]] + Πίνακας1[[#This Row],[ε1]]</f>
        <v>0.1</v>
      </c>
      <c r="N414" s="1">
        <v>65.52</v>
      </c>
      <c r="O414" s="1">
        <v>62.07</v>
      </c>
      <c r="P414" s="1">
        <v>62.07</v>
      </c>
      <c r="Q414" s="1">
        <v>48.28</v>
      </c>
      <c r="R414" s="1">
        <v>62.07</v>
      </c>
      <c r="S414" s="1">
        <v>58.62</v>
      </c>
      <c r="T414" s="1">
        <v>62.07</v>
      </c>
      <c r="U414" s="1">
        <v>55.17</v>
      </c>
      <c r="V414" s="1">
        <v>62.07</v>
      </c>
      <c r="W414" s="1">
        <v>51.72</v>
      </c>
      <c r="X414" s="1">
        <v>62.07</v>
      </c>
      <c r="Y414" s="3">
        <v>58.62</v>
      </c>
      <c r="Z414" s="1">
        <v>10.34</v>
      </c>
      <c r="AA414" s="1">
        <v>6.9</v>
      </c>
      <c r="AB414" s="1">
        <v>20.69</v>
      </c>
      <c r="AC414" s="1">
        <v>6.9</v>
      </c>
      <c r="AD414" s="1">
        <v>10.34</v>
      </c>
      <c r="AE414" s="1">
        <v>6.9</v>
      </c>
      <c r="AF414" s="1">
        <v>3.45</v>
      </c>
      <c r="AG414" s="1">
        <v>10.34</v>
      </c>
      <c r="AH414" s="1">
        <v>6.9</v>
      </c>
      <c r="AI414" s="1">
        <v>3.45</v>
      </c>
      <c r="AJ414" s="1">
        <v>10.34</v>
      </c>
      <c r="AK414" s="3">
        <v>10.34</v>
      </c>
      <c r="AL414">
        <f t="shared" si="42"/>
        <v>59.195833333333347</v>
      </c>
      <c r="AM414">
        <f t="shared" si="43"/>
        <v>48.28</v>
      </c>
      <c r="AN414" s="4">
        <f t="shared" si="44"/>
        <v>65.52</v>
      </c>
      <c r="AO414">
        <f t="shared" si="45"/>
        <v>8.9075000000000006</v>
      </c>
      <c r="AP414">
        <f t="shared" si="46"/>
        <v>3.45</v>
      </c>
      <c r="AQ414" s="9">
        <f t="shared" si="47"/>
        <v>20.69</v>
      </c>
      <c r="AR414" s="12">
        <f xml:space="preserve"> Πίνακας1[[#This Row],[Average Accuracy (Real Data)]] - Πίνακας1[[#This Row],[Average Accuracy (Synthetic Data)]]</f>
        <v>50.288333333333348</v>
      </c>
      <c r="AS414" s="168" t="str">
        <f t="shared" si="48"/>
        <v>KNeighborsClassifier (Synth)</v>
      </c>
    </row>
    <row r="415" spans="1:45" x14ac:dyDescent="0.25">
      <c r="A415" s="1">
        <v>388</v>
      </c>
      <c r="B415" s="1">
        <v>3</v>
      </c>
      <c r="C415" s="1">
        <v>13</v>
      </c>
      <c r="D415" s="1">
        <v>2</v>
      </c>
      <c r="E415" s="1">
        <v>2</v>
      </c>
      <c r="F415" s="1">
        <v>1</v>
      </c>
      <c r="G415" s="1" t="b">
        <v>1</v>
      </c>
      <c r="H415" s="1">
        <v>0.1</v>
      </c>
      <c r="I415" s="1" t="b">
        <v>1</v>
      </c>
      <c r="J415" s="1">
        <v>0.1</v>
      </c>
      <c r="K415" s="1" t="b">
        <v>1</v>
      </c>
      <c r="L415" s="10">
        <v>0.1</v>
      </c>
      <c r="M415" s="3">
        <f>Πίνακας1[[#This Row],[ε2]] + Πίνακας1[[#This Row],[ε1]]</f>
        <v>0.2</v>
      </c>
      <c r="N415" s="1">
        <v>85.58</v>
      </c>
      <c r="O415" s="1">
        <v>79.930000000000007</v>
      </c>
      <c r="P415" s="1">
        <v>82.27</v>
      </c>
      <c r="Q415" s="1">
        <v>80.900000000000006</v>
      </c>
      <c r="R415" s="1">
        <v>76.38</v>
      </c>
      <c r="S415" s="1">
        <v>82.92</v>
      </c>
      <c r="T415" s="1">
        <v>79.7</v>
      </c>
      <c r="U415" s="1">
        <v>85.2</v>
      </c>
      <c r="V415" s="1">
        <v>85.57</v>
      </c>
      <c r="W415" s="1">
        <v>79.540000000000006</v>
      </c>
      <c r="X415" s="1">
        <v>82.76</v>
      </c>
      <c r="Y415" s="3">
        <v>81.41</v>
      </c>
      <c r="Z415" s="1">
        <v>76.77</v>
      </c>
      <c r="AA415" s="1">
        <v>63.3</v>
      </c>
      <c r="AB415" s="1">
        <v>69.89</v>
      </c>
      <c r="AC415" s="1">
        <v>62.45</v>
      </c>
      <c r="AD415" s="1">
        <v>76.38</v>
      </c>
      <c r="AE415" s="1">
        <v>71.37</v>
      </c>
      <c r="AF415" s="1">
        <v>75.010000000000005</v>
      </c>
      <c r="AG415" s="1">
        <v>76.89</v>
      </c>
      <c r="AH415" s="1">
        <v>76.84</v>
      </c>
      <c r="AI415" s="1">
        <v>76.38</v>
      </c>
      <c r="AJ415" s="1">
        <v>75.3</v>
      </c>
      <c r="AK415" s="3">
        <v>74.56</v>
      </c>
      <c r="AL415">
        <f t="shared" si="42"/>
        <v>81.846666666666664</v>
      </c>
      <c r="AM415">
        <f t="shared" si="43"/>
        <v>76.38</v>
      </c>
      <c r="AN415" s="4">
        <f t="shared" si="44"/>
        <v>85.58</v>
      </c>
      <c r="AO415">
        <f t="shared" si="45"/>
        <v>72.928333333333327</v>
      </c>
      <c r="AP415">
        <f t="shared" si="46"/>
        <v>62.45</v>
      </c>
      <c r="AQ415" s="9">
        <f t="shared" si="47"/>
        <v>76.89</v>
      </c>
      <c r="AR415" s="12">
        <f xml:space="preserve"> Πίνακας1[[#This Row],[Average Accuracy (Real Data)]] - Πίνακας1[[#This Row],[Average Accuracy (Synthetic Data)]]</f>
        <v>8.9183333333333366</v>
      </c>
      <c r="AS415" s="168" t="str">
        <f t="shared" si="48"/>
        <v>AdaBoostClassifier (Synth)</v>
      </c>
    </row>
    <row r="416" spans="1:45" x14ac:dyDescent="0.25">
      <c r="A416" s="1">
        <v>513</v>
      </c>
      <c r="B416" s="1">
        <v>1</v>
      </c>
      <c r="C416" s="1">
        <v>3</v>
      </c>
      <c r="D416" s="1">
        <v>2</v>
      </c>
      <c r="E416" s="1">
        <v>2</v>
      </c>
      <c r="F416" s="1">
        <v>1</v>
      </c>
      <c r="G416" s="1" t="b">
        <v>1</v>
      </c>
      <c r="H416" s="1">
        <v>0.5</v>
      </c>
      <c r="I416" s="1" t="b">
        <v>1</v>
      </c>
      <c r="J416" s="1">
        <v>0.25</v>
      </c>
      <c r="K416" s="1" t="b">
        <v>1</v>
      </c>
      <c r="L416" s="10">
        <v>0.25</v>
      </c>
      <c r="M416" s="71">
        <f>Πίνακας1[[#This Row],[ε2]] + Πίνακας1[[#This Row],[ε1]]</f>
        <v>0.5</v>
      </c>
      <c r="N416" s="1">
        <v>65.52</v>
      </c>
      <c r="O416" s="1">
        <v>62.07</v>
      </c>
      <c r="P416" s="1">
        <v>62.07</v>
      </c>
      <c r="Q416" s="1">
        <v>48.28</v>
      </c>
      <c r="R416" s="1">
        <v>62.07</v>
      </c>
      <c r="S416" s="1">
        <v>58.62</v>
      </c>
      <c r="T416" s="1">
        <v>62.07</v>
      </c>
      <c r="U416" s="1">
        <v>55.17</v>
      </c>
      <c r="V416" s="1">
        <v>62.07</v>
      </c>
      <c r="W416" s="1">
        <v>51.72</v>
      </c>
      <c r="X416" s="1">
        <v>62.07</v>
      </c>
      <c r="Y416" s="3">
        <v>58.62</v>
      </c>
      <c r="Z416" s="1">
        <v>41.38</v>
      </c>
      <c r="AA416" s="1">
        <v>13.79</v>
      </c>
      <c r="AB416" s="1">
        <v>31.03</v>
      </c>
      <c r="AC416" s="1">
        <v>24.14</v>
      </c>
      <c r="AD416" s="1">
        <v>48.28</v>
      </c>
      <c r="AE416" s="1">
        <v>48.28</v>
      </c>
      <c r="AF416" s="1">
        <v>31.03</v>
      </c>
      <c r="AG416" s="1">
        <v>41.38</v>
      </c>
      <c r="AH416" s="1">
        <v>41.38</v>
      </c>
      <c r="AI416" s="1">
        <v>48.28</v>
      </c>
      <c r="AJ416" s="1">
        <v>44.83</v>
      </c>
      <c r="AK416" s="3">
        <v>44.83</v>
      </c>
      <c r="AL416">
        <f t="shared" si="42"/>
        <v>59.195833333333347</v>
      </c>
      <c r="AM416">
        <f t="shared" si="43"/>
        <v>48.28</v>
      </c>
      <c r="AN416" s="4">
        <f t="shared" si="44"/>
        <v>65.52</v>
      </c>
      <c r="AO416">
        <f t="shared" si="45"/>
        <v>38.219166666666666</v>
      </c>
      <c r="AP416">
        <f t="shared" si="46"/>
        <v>13.79</v>
      </c>
      <c r="AQ416" s="168">
        <f t="shared" si="47"/>
        <v>48.28</v>
      </c>
      <c r="AR416" s="67">
        <f xml:space="preserve"> Πίνακας1[[#This Row],[Average Accuracy (Real Data)]] - Πίνακας1[[#This Row],[Average Accuracy (Synthetic Data)]]</f>
        <v>20.976666666666681</v>
      </c>
      <c r="AS416" s="68" t="str">
        <f t="shared" si="48"/>
        <v>SVC (Synth)</v>
      </c>
    </row>
    <row r="417" spans="1:45" x14ac:dyDescent="0.25">
      <c r="A417" s="1">
        <v>613</v>
      </c>
      <c r="B417" s="1">
        <v>2</v>
      </c>
      <c r="C417" s="1">
        <v>10</v>
      </c>
      <c r="D417" s="1">
        <v>2</v>
      </c>
      <c r="E417" s="1">
        <v>2</v>
      </c>
      <c r="F417" s="1">
        <v>2</v>
      </c>
      <c r="G417" s="1" t="b">
        <v>1</v>
      </c>
      <c r="H417" s="1">
        <v>0.5</v>
      </c>
      <c r="I417" s="1" t="b">
        <v>1</v>
      </c>
      <c r="J417" s="1">
        <v>0.25</v>
      </c>
      <c r="K417" s="1" t="b">
        <v>1</v>
      </c>
      <c r="L417" s="10">
        <v>0.25</v>
      </c>
      <c r="M417" s="71">
        <f>Πίνακας1[[#This Row],[ε2]] + Πίνακας1[[#This Row],[ε1]]</f>
        <v>0.5</v>
      </c>
      <c r="N417" s="1">
        <v>58.64</v>
      </c>
      <c r="O417" s="1">
        <v>48.44</v>
      </c>
      <c r="P417" s="1">
        <v>54.76</v>
      </c>
      <c r="Q417" s="1">
        <v>48.44</v>
      </c>
      <c r="R417" s="1">
        <v>58.88</v>
      </c>
      <c r="S417" s="1">
        <v>54.12</v>
      </c>
      <c r="T417" s="1">
        <v>65.319999999999993</v>
      </c>
      <c r="U417" s="1">
        <v>47.52</v>
      </c>
      <c r="V417" s="1">
        <v>60.32</v>
      </c>
      <c r="W417" s="1">
        <v>48.52</v>
      </c>
      <c r="X417" s="1">
        <v>48.52</v>
      </c>
      <c r="Y417" s="3">
        <v>52.76</v>
      </c>
      <c r="Z417" s="1">
        <v>45.12</v>
      </c>
      <c r="AA417" s="1">
        <v>26.88</v>
      </c>
      <c r="AB417" s="1">
        <v>42.24</v>
      </c>
      <c r="AC417" s="1">
        <v>26.4</v>
      </c>
      <c r="AD417" s="1">
        <v>45.8</v>
      </c>
      <c r="AE417" s="1">
        <v>41.16</v>
      </c>
      <c r="AF417" s="1">
        <v>43.84</v>
      </c>
      <c r="AG417" s="1">
        <v>47.2</v>
      </c>
      <c r="AH417" s="1">
        <v>44.96</v>
      </c>
      <c r="AI417" s="1">
        <v>47.44</v>
      </c>
      <c r="AJ417" s="1">
        <v>47.32</v>
      </c>
      <c r="AK417" s="3">
        <v>46</v>
      </c>
      <c r="AL417">
        <f t="shared" si="42"/>
        <v>53.853333333333332</v>
      </c>
      <c r="AM417">
        <f t="shared" si="43"/>
        <v>47.52</v>
      </c>
      <c r="AN417" s="4">
        <f t="shared" si="44"/>
        <v>65.319999999999993</v>
      </c>
      <c r="AO417">
        <f t="shared" si="45"/>
        <v>42.029999999999994</v>
      </c>
      <c r="AP417">
        <f t="shared" si="46"/>
        <v>26.4</v>
      </c>
      <c r="AQ417" s="168">
        <f t="shared" si="47"/>
        <v>47.44</v>
      </c>
      <c r="AR417" s="67">
        <f xml:space="preserve"> Πίνακας1[[#This Row],[Average Accuracy (Real Data)]] - Πίνακας1[[#This Row],[Average Accuracy (Synthetic Data)]]</f>
        <v>11.823333333333338</v>
      </c>
      <c r="AS417" s="68" t="str">
        <f t="shared" si="48"/>
        <v>GaussianNB (Synth)</v>
      </c>
    </row>
    <row r="418" spans="1:45" x14ac:dyDescent="0.25">
      <c r="A418" s="10">
        <v>534</v>
      </c>
      <c r="B418" s="1">
        <v>2</v>
      </c>
      <c r="C418" s="1">
        <v>10</v>
      </c>
      <c r="D418" s="1">
        <v>2</v>
      </c>
      <c r="E418" s="1">
        <v>2</v>
      </c>
      <c r="F418" s="1">
        <v>1</v>
      </c>
      <c r="G418" s="1" t="b">
        <v>1</v>
      </c>
      <c r="H418" s="1">
        <v>0.5</v>
      </c>
      <c r="I418" s="1" t="b">
        <v>1</v>
      </c>
      <c r="J418" s="1">
        <v>0.25</v>
      </c>
      <c r="K418" s="1" t="b">
        <v>1</v>
      </c>
      <c r="L418" s="10">
        <v>0.25</v>
      </c>
      <c r="M418" s="71">
        <f>Πίνακας1[[#This Row],[ε2]] + Πίνακας1[[#This Row],[ε1]]</f>
        <v>0.5</v>
      </c>
      <c r="N418" s="1">
        <v>58.64</v>
      </c>
      <c r="O418" s="1">
        <v>48.44</v>
      </c>
      <c r="P418" s="1">
        <v>54.76</v>
      </c>
      <c r="Q418" s="1">
        <v>48.44</v>
      </c>
      <c r="R418" s="1">
        <v>58.88</v>
      </c>
      <c r="S418" s="1">
        <v>54.12</v>
      </c>
      <c r="T418" s="1">
        <v>65.319999999999993</v>
      </c>
      <c r="U418" s="1">
        <v>47.52</v>
      </c>
      <c r="V418" s="1">
        <v>60.32</v>
      </c>
      <c r="W418" s="1">
        <v>48.52</v>
      </c>
      <c r="X418" s="1">
        <v>48.52</v>
      </c>
      <c r="Y418" s="3">
        <v>52.76</v>
      </c>
      <c r="Z418" s="1">
        <v>48</v>
      </c>
      <c r="AA418" s="1">
        <v>35.6</v>
      </c>
      <c r="AB418" s="1">
        <v>44.8</v>
      </c>
      <c r="AC418" s="1">
        <v>44.6</v>
      </c>
      <c r="AD418" s="1">
        <v>45.72</v>
      </c>
      <c r="AE418" s="1">
        <v>46.96</v>
      </c>
      <c r="AF418" s="1">
        <v>46.88</v>
      </c>
      <c r="AG418" s="1">
        <v>47.32</v>
      </c>
      <c r="AH418" s="1">
        <v>48.4</v>
      </c>
      <c r="AI418" s="1">
        <v>47.44</v>
      </c>
      <c r="AJ418" s="1">
        <v>47.44</v>
      </c>
      <c r="AK418" s="3">
        <v>48.04</v>
      </c>
      <c r="AL418">
        <f t="shared" si="42"/>
        <v>53.853333333333332</v>
      </c>
      <c r="AM418">
        <f t="shared" si="43"/>
        <v>47.52</v>
      </c>
      <c r="AN418" s="4">
        <f t="shared" si="44"/>
        <v>65.319999999999993</v>
      </c>
      <c r="AO418">
        <f t="shared" si="45"/>
        <v>45.93333333333333</v>
      </c>
      <c r="AP418">
        <f t="shared" si="46"/>
        <v>35.6</v>
      </c>
      <c r="AQ418" s="168">
        <f t="shared" si="47"/>
        <v>48.4</v>
      </c>
      <c r="AR418" s="67">
        <f xml:space="preserve"> Πίνακας1[[#This Row],[Average Accuracy (Real Data)]] - Πίνακας1[[#This Row],[Average Accuracy (Synthetic Data)]]</f>
        <v>7.9200000000000017</v>
      </c>
      <c r="AS418" s="68" t="str">
        <f t="shared" si="48"/>
        <v>GradientBoostingClassifier (Synth)</v>
      </c>
    </row>
    <row r="419" spans="1:45" x14ac:dyDescent="0.25">
      <c r="A419" s="1">
        <v>242</v>
      </c>
      <c r="B419" s="1">
        <v>2</v>
      </c>
      <c r="C419" s="1">
        <v>4</v>
      </c>
      <c r="D419" s="1">
        <v>2</v>
      </c>
      <c r="E419" s="1">
        <v>2</v>
      </c>
      <c r="F419" s="1">
        <v>2</v>
      </c>
      <c r="G419" s="1" t="b">
        <v>1</v>
      </c>
      <c r="H419" s="1">
        <v>0.5</v>
      </c>
      <c r="I419" s="1" t="b">
        <v>1</v>
      </c>
      <c r="J419" s="1">
        <v>0.5</v>
      </c>
      <c r="K419" s="1" t="b">
        <v>1</v>
      </c>
      <c r="L419" s="10">
        <v>0.5</v>
      </c>
      <c r="M419" s="3">
        <f>Πίνακας1[[#This Row],[ε2]] + Πίνακας1[[#This Row],[ε1]]</f>
        <v>1</v>
      </c>
      <c r="N419" s="1">
        <v>58.64</v>
      </c>
      <c r="O419" s="1">
        <v>48.44</v>
      </c>
      <c r="P419" s="1">
        <v>54.76</v>
      </c>
      <c r="Q419" s="1">
        <v>48.44</v>
      </c>
      <c r="R419" s="1">
        <v>58.88</v>
      </c>
      <c r="S419" s="1">
        <v>54.12</v>
      </c>
      <c r="T419" s="1">
        <v>65.319999999999993</v>
      </c>
      <c r="U419" s="1">
        <v>47.52</v>
      </c>
      <c r="V419" s="1">
        <v>60.32</v>
      </c>
      <c r="W419" s="1">
        <v>48.52</v>
      </c>
      <c r="X419" s="1">
        <v>48.52</v>
      </c>
      <c r="Y419" s="3">
        <v>52.76</v>
      </c>
      <c r="Z419" s="1">
        <v>48.48</v>
      </c>
      <c r="AA419" s="1">
        <v>35.68</v>
      </c>
      <c r="AB419" s="1">
        <v>47.2</v>
      </c>
      <c r="AC419" s="1">
        <v>49.44</v>
      </c>
      <c r="AD419" s="1">
        <v>46.24</v>
      </c>
      <c r="AE419" s="1">
        <v>45.48</v>
      </c>
      <c r="AF419" s="1">
        <v>47.96</v>
      </c>
      <c r="AG419" s="1">
        <v>48.76</v>
      </c>
      <c r="AH419" s="1">
        <v>48.4</v>
      </c>
      <c r="AI419" s="1">
        <v>49.36</v>
      </c>
      <c r="AJ419" s="1">
        <v>49.52</v>
      </c>
      <c r="AK419" s="3">
        <v>49.48</v>
      </c>
      <c r="AL419">
        <f t="shared" si="42"/>
        <v>53.853333333333332</v>
      </c>
      <c r="AM419">
        <f t="shared" si="43"/>
        <v>47.52</v>
      </c>
      <c r="AN419" s="4">
        <f t="shared" si="44"/>
        <v>65.319999999999993</v>
      </c>
      <c r="AO419">
        <f t="shared" si="45"/>
        <v>47.166666666666664</v>
      </c>
      <c r="AP419">
        <f t="shared" si="46"/>
        <v>35.68</v>
      </c>
      <c r="AQ419" s="9">
        <f t="shared" si="47"/>
        <v>49.52</v>
      </c>
      <c r="AR419" s="12">
        <f xml:space="preserve"> Πίνακας1[[#This Row],[Average Accuracy (Real Data)]] - Πίνακας1[[#This Row],[Average Accuracy (Synthetic Data)]]</f>
        <v>6.6866666666666674</v>
      </c>
      <c r="AS419" s="168" t="str">
        <f t="shared" si="48"/>
        <v>LinearDiscriminantAnalysis (Synth)</v>
      </c>
    </row>
    <row r="420" spans="1:45" x14ac:dyDescent="0.25">
      <c r="A420" s="1">
        <v>561</v>
      </c>
      <c r="B420" s="1">
        <v>3</v>
      </c>
      <c r="C420" s="1">
        <v>13</v>
      </c>
      <c r="D420" s="1">
        <v>2</v>
      </c>
      <c r="E420" s="1">
        <v>2</v>
      </c>
      <c r="F420" s="1">
        <v>1</v>
      </c>
      <c r="G420" s="1" t="b">
        <v>1</v>
      </c>
      <c r="H420" s="1">
        <v>0.5</v>
      </c>
      <c r="I420" s="1" t="b">
        <v>1</v>
      </c>
      <c r="J420" s="1">
        <v>0.25</v>
      </c>
      <c r="K420" s="1" t="b">
        <v>1</v>
      </c>
      <c r="L420" s="10">
        <v>0.25</v>
      </c>
      <c r="M420" s="71">
        <f>Πίνακας1[[#This Row],[ε2]] + Πίνακας1[[#This Row],[ε1]]</f>
        <v>0.5</v>
      </c>
      <c r="N420" s="1">
        <v>85.58</v>
      </c>
      <c r="O420" s="1">
        <v>79.930000000000007</v>
      </c>
      <c r="P420" s="1">
        <v>82.27</v>
      </c>
      <c r="Q420" s="1">
        <v>80.900000000000006</v>
      </c>
      <c r="R420" s="1">
        <v>76.38</v>
      </c>
      <c r="S420" s="1">
        <v>82.92</v>
      </c>
      <c r="T420" s="1">
        <v>79.7</v>
      </c>
      <c r="U420" s="1">
        <v>85.2</v>
      </c>
      <c r="V420" s="1">
        <v>85.57</v>
      </c>
      <c r="W420" s="1">
        <v>79.540000000000006</v>
      </c>
      <c r="X420" s="1">
        <v>82.76</v>
      </c>
      <c r="Y420" s="3">
        <v>81.41</v>
      </c>
      <c r="Z420" s="1">
        <v>76.39</v>
      </c>
      <c r="AA420" s="1">
        <v>62.69</v>
      </c>
      <c r="AB420" s="1">
        <v>71.41</v>
      </c>
      <c r="AC420" s="1">
        <v>30.53</v>
      </c>
      <c r="AD420" s="1">
        <v>76.38</v>
      </c>
      <c r="AE420" s="1">
        <v>70.17</v>
      </c>
      <c r="AF420" s="1">
        <v>28.05</v>
      </c>
      <c r="AG420" s="1">
        <v>76.3</v>
      </c>
      <c r="AH420" s="1">
        <v>76.48</v>
      </c>
      <c r="AI420" s="1">
        <v>76.38</v>
      </c>
      <c r="AJ420" s="1">
        <v>76.37</v>
      </c>
      <c r="AK420" s="3">
        <v>74.209999999999994</v>
      </c>
      <c r="AL420">
        <f t="shared" si="42"/>
        <v>81.846666666666664</v>
      </c>
      <c r="AM420">
        <f t="shared" si="43"/>
        <v>76.38</v>
      </c>
      <c r="AN420" s="4">
        <f t="shared" si="44"/>
        <v>85.58</v>
      </c>
      <c r="AO420">
        <f t="shared" si="45"/>
        <v>66.28</v>
      </c>
      <c r="AP420">
        <f t="shared" si="46"/>
        <v>28.05</v>
      </c>
      <c r="AQ420" s="168">
        <f t="shared" si="47"/>
        <v>76.48</v>
      </c>
      <c r="AR420" s="67">
        <f xml:space="preserve"> Πίνακας1[[#This Row],[Average Accuracy (Real Data)]] - Πίνακας1[[#This Row],[Average Accuracy (Synthetic Data)]]</f>
        <v>15.566666666666663</v>
      </c>
      <c r="AS420" s="68" t="str">
        <f t="shared" si="48"/>
        <v>GradientBoostingClassifier (Synth)</v>
      </c>
    </row>
    <row r="421" spans="1:45" x14ac:dyDescent="0.25">
      <c r="A421" s="1">
        <v>281</v>
      </c>
      <c r="B421" s="1">
        <v>2</v>
      </c>
      <c r="C421" s="1">
        <v>10</v>
      </c>
      <c r="D421" s="1">
        <v>3</v>
      </c>
      <c r="E421" s="1">
        <v>2</v>
      </c>
      <c r="F421" s="1">
        <v>2</v>
      </c>
      <c r="G421" s="1" t="b">
        <v>1</v>
      </c>
      <c r="H421" s="1">
        <v>0.01</v>
      </c>
      <c r="I421" s="1" t="b">
        <v>1</v>
      </c>
      <c r="J421" s="1">
        <v>0.01</v>
      </c>
      <c r="K421" s="1" t="b">
        <v>1</v>
      </c>
      <c r="L421" s="10">
        <v>0.01</v>
      </c>
      <c r="M421" s="3">
        <f>Πίνακας1[[#This Row],[ε2]] + Πίνακας1[[#This Row],[ε1]]</f>
        <v>0.02</v>
      </c>
      <c r="N421" s="1">
        <v>58.64</v>
      </c>
      <c r="O421" s="1">
        <v>48.44</v>
      </c>
      <c r="P421" s="1">
        <v>54.76</v>
      </c>
      <c r="Q421" s="1">
        <v>48.44</v>
      </c>
      <c r="R421" s="1">
        <v>58.88</v>
      </c>
      <c r="S421" s="1">
        <v>54.12</v>
      </c>
      <c r="T421" s="1">
        <v>65.319999999999993</v>
      </c>
      <c r="U421" s="1">
        <v>47.52</v>
      </c>
      <c r="V421" s="1">
        <v>60.32</v>
      </c>
      <c r="W421" s="1">
        <v>48.52</v>
      </c>
      <c r="X421" s="1">
        <v>48.52</v>
      </c>
      <c r="Y421" s="3">
        <v>52.76</v>
      </c>
      <c r="Z421" s="1">
        <v>10.76</v>
      </c>
      <c r="AA421" s="1">
        <v>10.119999999999999</v>
      </c>
      <c r="AB421" s="1">
        <v>20.32</v>
      </c>
      <c r="AC421" s="1">
        <v>0.08</v>
      </c>
      <c r="AD421" s="1">
        <v>13</v>
      </c>
      <c r="AE421" s="1">
        <v>16.28</v>
      </c>
      <c r="AF421" s="1">
        <v>10.84</v>
      </c>
      <c r="AG421" s="1">
        <v>10.36</v>
      </c>
      <c r="AH421" s="1">
        <v>10.28</v>
      </c>
      <c r="AI421" s="1">
        <v>12.72</v>
      </c>
      <c r="AJ421" s="1">
        <v>9.64</v>
      </c>
      <c r="AK421" s="3">
        <v>9.4</v>
      </c>
      <c r="AL421">
        <f t="shared" si="42"/>
        <v>53.853333333333332</v>
      </c>
      <c r="AM421">
        <f t="shared" si="43"/>
        <v>47.52</v>
      </c>
      <c r="AN421" s="4">
        <f t="shared" si="44"/>
        <v>65.319999999999993</v>
      </c>
      <c r="AO421">
        <f t="shared" si="45"/>
        <v>11.15</v>
      </c>
      <c r="AP421">
        <f t="shared" si="46"/>
        <v>0.08</v>
      </c>
      <c r="AQ421" s="9">
        <f t="shared" si="47"/>
        <v>20.32</v>
      </c>
      <c r="AR421" s="12">
        <f xml:space="preserve"> Πίνακας1[[#This Row],[Average Accuracy (Real Data)]] - Πίνακας1[[#This Row],[Average Accuracy (Synthetic Data)]]</f>
        <v>42.703333333333333</v>
      </c>
      <c r="AS421" s="168" t="str">
        <f t="shared" si="48"/>
        <v>KNeighborsClassifier (Synth)</v>
      </c>
    </row>
    <row r="422" spans="1:45" x14ac:dyDescent="0.25">
      <c r="A422" s="1">
        <v>282</v>
      </c>
      <c r="B422" s="1">
        <v>2</v>
      </c>
      <c r="C422" s="1">
        <v>10</v>
      </c>
      <c r="D422" s="1">
        <v>3</v>
      </c>
      <c r="E422" s="1">
        <v>2</v>
      </c>
      <c r="F422" s="1">
        <v>2</v>
      </c>
      <c r="G422" s="1" t="b">
        <v>1</v>
      </c>
      <c r="H422" s="1">
        <v>0.05</v>
      </c>
      <c r="I422" s="1" t="b">
        <v>1</v>
      </c>
      <c r="J422" s="1">
        <v>0.05</v>
      </c>
      <c r="K422" s="1" t="b">
        <v>1</v>
      </c>
      <c r="L422" s="10">
        <v>0.05</v>
      </c>
      <c r="M422" s="3">
        <f>Πίνακας1[[#This Row],[ε2]] + Πίνακας1[[#This Row],[ε1]]</f>
        <v>0.1</v>
      </c>
      <c r="N422" s="1">
        <v>58.64</v>
      </c>
      <c r="O422" s="1">
        <v>48.44</v>
      </c>
      <c r="P422" s="1">
        <v>54.76</v>
      </c>
      <c r="Q422" s="1">
        <v>48.44</v>
      </c>
      <c r="R422" s="1">
        <v>58.88</v>
      </c>
      <c r="S422" s="1">
        <v>54.12</v>
      </c>
      <c r="T422" s="1">
        <v>65.319999999999993</v>
      </c>
      <c r="U422" s="1">
        <v>47.52</v>
      </c>
      <c r="V422" s="1">
        <v>60.32</v>
      </c>
      <c r="W422" s="1">
        <v>48.52</v>
      </c>
      <c r="X422" s="1">
        <v>48.52</v>
      </c>
      <c r="Y422" s="3">
        <v>52.76</v>
      </c>
      <c r="Z422" s="1">
        <v>20.239999999999998</v>
      </c>
      <c r="AA422" s="1">
        <v>12.08</v>
      </c>
      <c r="AB422" s="1">
        <v>23.48</v>
      </c>
      <c r="AC422" s="1">
        <v>11.8</v>
      </c>
      <c r="AD422" s="1">
        <v>28.12</v>
      </c>
      <c r="AE422" s="1">
        <v>19.239999999999998</v>
      </c>
      <c r="AF422" s="1">
        <v>13.08</v>
      </c>
      <c r="AG422" s="1">
        <v>25.44</v>
      </c>
      <c r="AH422" s="1">
        <v>18.079999999999998</v>
      </c>
      <c r="AI422" s="1">
        <v>42.36</v>
      </c>
      <c r="AJ422" s="1">
        <v>43.16</v>
      </c>
      <c r="AK422" s="3">
        <v>31.84</v>
      </c>
      <c r="AL422">
        <f t="shared" si="42"/>
        <v>53.853333333333332</v>
      </c>
      <c r="AM422">
        <f t="shared" si="43"/>
        <v>47.52</v>
      </c>
      <c r="AN422" s="4">
        <f t="shared" si="44"/>
        <v>65.319999999999993</v>
      </c>
      <c r="AO422">
        <f t="shared" si="45"/>
        <v>24.076666666666668</v>
      </c>
      <c r="AP422">
        <f t="shared" si="46"/>
        <v>11.8</v>
      </c>
      <c r="AQ422" s="9">
        <f t="shared" si="47"/>
        <v>43.16</v>
      </c>
      <c r="AR422" s="12">
        <f xml:space="preserve"> Πίνακας1[[#This Row],[Average Accuracy (Real Data)]] - Πίνακας1[[#This Row],[Average Accuracy (Synthetic Data)]]</f>
        <v>29.776666666666664</v>
      </c>
      <c r="AS422" s="168" t="str">
        <f t="shared" si="48"/>
        <v>LinearDiscriminantAnalysis (Synth)</v>
      </c>
    </row>
    <row r="423" spans="1:45" x14ac:dyDescent="0.25">
      <c r="A423" s="1">
        <v>581</v>
      </c>
      <c r="B423" s="1">
        <v>1</v>
      </c>
      <c r="C423" s="1">
        <v>3</v>
      </c>
      <c r="D423" s="1">
        <v>2</v>
      </c>
      <c r="E423" s="1">
        <v>2</v>
      </c>
      <c r="F423" s="1">
        <v>1</v>
      </c>
      <c r="G423" s="1" t="b">
        <v>1</v>
      </c>
      <c r="H423" s="1">
        <v>0.5</v>
      </c>
      <c r="I423" s="1" t="b">
        <v>1</v>
      </c>
      <c r="J423" s="1">
        <v>0.25</v>
      </c>
      <c r="K423" s="1" t="b">
        <v>1</v>
      </c>
      <c r="L423" s="10">
        <v>0.25</v>
      </c>
      <c r="M423" s="71">
        <f>Πίνακας1[[#This Row],[ε2]] + Πίνακας1[[#This Row],[ε1]]</f>
        <v>0.5</v>
      </c>
      <c r="N423" s="1">
        <v>65.52</v>
      </c>
      <c r="O423" s="1">
        <v>62.07</v>
      </c>
      <c r="P423" s="1">
        <v>62.07</v>
      </c>
      <c r="Q423" s="1">
        <v>48.28</v>
      </c>
      <c r="R423" s="1">
        <v>62.07</v>
      </c>
      <c r="S423" s="1">
        <v>58.62</v>
      </c>
      <c r="T423" s="1">
        <v>62.07</v>
      </c>
      <c r="U423" s="1">
        <v>55.17</v>
      </c>
      <c r="V423" s="1">
        <v>62.07</v>
      </c>
      <c r="W423" s="1">
        <v>51.72</v>
      </c>
      <c r="X423" s="1">
        <v>62.07</v>
      </c>
      <c r="Y423" s="3">
        <v>58.62</v>
      </c>
      <c r="Z423" s="1">
        <v>41.38</v>
      </c>
      <c r="AA423" s="1">
        <v>13.79</v>
      </c>
      <c r="AB423" s="1">
        <v>31.03</v>
      </c>
      <c r="AC423" s="1">
        <v>24.14</v>
      </c>
      <c r="AD423" s="1">
        <v>48.28</v>
      </c>
      <c r="AE423" s="1">
        <v>48.28</v>
      </c>
      <c r="AF423" s="1">
        <v>31.03</v>
      </c>
      <c r="AG423" s="1">
        <v>41.38</v>
      </c>
      <c r="AH423" s="1">
        <v>41.38</v>
      </c>
      <c r="AI423" s="1">
        <v>48.28</v>
      </c>
      <c r="AJ423" s="1">
        <v>44.83</v>
      </c>
      <c r="AK423" s="3">
        <v>44.83</v>
      </c>
      <c r="AL423" s="168">
        <f t="shared" si="42"/>
        <v>59.195833333333347</v>
      </c>
      <c r="AM423" s="168">
        <f t="shared" si="43"/>
        <v>48.28</v>
      </c>
      <c r="AN423" s="4">
        <f t="shared" si="44"/>
        <v>65.52</v>
      </c>
      <c r="AO423" s="168">
        <f t="shared" si="45"/>
        <v>38.219166666666666</v>
      </c>
      <c r="AP423" s="168">
        <f t="shared" si="46"/>
        <v>13.79</v>
      </c>
      <c r="AQ423" s="168">
        <f t="shared" si="47"/>
        <v>48.28</v>
      </c>
      <c r="AR423" s="67">
        <f xml:space="preserve"> Πίνακας1[[#This Row],[Average Accuracy (Real Data)]] - Πίνακας1[[#This Row],[Average Accuracy (Synthetic Data)]]</f>
        <v>20.976666666666681</v>
      </c>
      <c r="AS423" s="68" t="str">
        <f t="shared" si="48"/>
        <v>SVC (Synth)</v>
      </c>
    </row>
    <row r="424" spans="1:45" x14ac:dyDescent="0.25">
      <c r="A424" s="10">
        <v>602</v>
      </c>
      <c r="B424" s="1">
        <v>2</v>
      </c>
      <c r="C424" s="1">
        <v>10</v>
      </c>
      <c r="D424" s="1">
        <v>2</v>
      </c>
      <c r="E424" s="1">
        <v>2</v>
      </c>
      <c r="F424" s="1">
        <v>1</v>
      </c>
      <c r="G424" s="1" t="b">
        <v>1</v>
      </c>
      <c r="H424" s="1">
        <v>0.5</v>
      </c>
      <c r="I424" s="1" t="b">
        <v>1</v>
      </c>
      <c r="J424" s="1">
        <v>0.25</v>
      </c>
      <c r="K424" s="1" t="b">
        <v>1</v>
      </c>
      <c r="L424" s="10">
        <v>0.25</v>
      </c>
      <c r="M424" s="71">
        <f>Πίνακας1[[#This Row],[ε2]] + Πίνακας1[[#This Row],[ε1]]</f>
        <v>0.5</v>
      </c>
      <c r="N424" s="1">
        <v>58.64</v>
      </c>
      <c r="O424" s="1">
        <v>48.44</v>
      </c>
      <c r="P424" s="1">
        <v>54.76</v>
      </c>
      <c r="Q424" s="1">
        <v>48.44</v>
      </c>
      <c r="R424" s="1">
        <v>58.88</v>
      </c>
      <c r="S424" s="1">
        <v>54.12</v>
      </c>
      <c r="T424" s="1">
        <v>65.319999999999993</v>
      </c>
      <c r="U424" s="1">
        <v>47.52</v>
      </c>
      <c r="V424" s="1">
        <v>60.32</v>
      </c>
      <c r="W424" s="1">
        <v>48.52</v>
      </c>
      <c r="X424" s="1">
        <v>48.52</v>
      </c>
      <c r="Y424" s="3">
        <v>52.76</v>
      </c>
      <c r="Z424" s="1">
        <v>48</v>
      </c>
      <c r="AA424" s="1">
        <v>35.6</v>
      </c>
      <c r="AB424" s="1">
        <v>44.8</v>
      </c>
      <c r="AC424" s="1">
        <v>44.6</v>
      </c>
      <c r="AD424" s="1">
        <v>45.72</v>
      </c>
      <c r="AE424" s="1">
        <v>46.96</v>
      </c>
      <c r="AF424" s="1">
        <v>46.88</v>
      </c>
      <c r="AG424" s="1">
        <v>47.32</v>
      </c>
      <c r="AH424" s="1">
        <v>48.4</v>
      </c>
      <c r="AI424" s="1">
        <v>47.44</v>
      </c>
      <c r="AJ424" s="1">
        <v>47.44</v>
      </c>
      <c r="AK424" s="3">
        <v>48.04</v>
      </c>
      <c r="AL424">
        <f t="shared" si="42"/>
        <v>53.853333333333332</v>
      </c>
      <c r="AM424">
        <f t="shared" si="43"/>
        <v>47.52</v>
      </c>
      <c r="AN424" s="4">
        <f t="shared" si="44"/>
        <v>65.319999999999993</v>
      </c>
      <c r="AO424">
        <f t="shared" si="45"/>
        <v>45.93333333333333</v>
      </c>
      <c r="AP424">
        <f t="shared" si="46"/>
        <v>35.6</v>
      </c>
      <c r="AQ424" s="168">
        <f t="shared" si="47"/>
        <v>48.4</v>
      </c>
      <c r="AR424" s="67">
        <f xml:space="preserve"> Πίνακας1[[#This Row],[Average Accuracy (Real Data)]] - Πίνακας1[[#This Row],[Average Accuracy (Synthetic Data)]]</f>
        <v>7.9200000000000017</v>
      </c>
      <c r="AS424" s="68" t="str">
        <f t="shared" si="48"/>
        <v>GradientBoostingClassifier (Synth)</v>
      </c>
    </row>
    <row r="425" spans="1:45" x14ac:dyDescent="0.25">
      <c r="A425" s="1">
        <v>633</v>
      </c>
      <c r="B425" s="1">
        <v>3</v>
      </c>
      <c r="C425" s="1">
        <v>13</v>
      </c>
      <c r="D425" s="1">
        <v>2</v>
      </c>
      <c r="E425" s="1">
        <v>2</v>
      </c>
      <c r="F425" s="1">
        <v>2</v>
      </c>
      <c r="G425" s="1" t="b">
        <v>1</v>
      </c>
      <c r="H425" s="1">
        <v>0.5</v>
      </c>
      <c r="I425" s="1" t="b">
        <v>1</v>
      </c>
      <c r="J425" s="1">
        <v>0.25</v>
      </c>
      <c r="K425" s="1" t="b">
        <v>1</v>
      </c>
      <c r="L425" s="10">
        <v>0.25</v>
      </c>
      <c r="M425" s="71">
        <f>Πίνακας1[[#This Row],[ε2]] + Πίνακας1[[#This Row],[ε1]]</f>
        <v>0.5</v>
      </c>
      <c r="N425" s="1">
        <v>85.58</v>
      </c>
      <c r="O425" s="1">
        <v>79.930000000000007</v>
      </c>
      <c r="P425" s="1">
        <v>82.27</v>
      </c>
      <c r="Q425" s="1">
        <v>80.900000000000006</v>
      </c>
      <c r="R425" s="1">
        <v>76.38</v>
      </c>
      <c r="S425" s="1">
        <v>82.92</v>
      </c>
      <c r="T425" s="1">
        <v>79.7</v>
      </c>
      <c r="U425" s="1">
        <v>85.2</v>
      </c>
      <c r="V425" s="1">
        <v>85.57</v>
      </c>
      <c r="W425" s="1">
        <v>79.540000000000006</v>
      </c>
      <c r="X425" s="1">
        <v>82.76</v>
      </c>
      <c r="Y425" s="3">
        <v>81.41</v>
      </c>
      <c r="Z425" s="1">
        <v>76.400000000000006</v>
      </c>
      <c r="AA425" s="1">
        <v>63.39</v>
      </c>
      <c r="AB425" s="1">
        <v>65.81</v>
      </c>
      <c r="AC425" s="1">
        <v>23.75</v>
      </c>
      <c r="AD425" s="1">
        <v>76.38</v>
      </c>
      <c r="AE425" s="1">
        <v>67.69</v>
      </c>
      <c r="AF425" s="1">
        <v>62.29</v>
      </c>
      <c r="AG425" s="1">
        <v>76.36</v>
      </c>
      <c r="AH425" s="1">
        <v>76.73</v>
      </c>
      <c r="AI425" s="1">
        <v>76.38</v>
      </c>
      <c r="AJ425" s="1">
        <v>75.16</v>
      </c>
      <c r="AK425" s="3">
        <v>75.28</v>
      </c>
      <c r="AL425">
        <f t="shared" si="42"/>
        <v>81.846666666666664</v>
      </c>
      <c r="AM425">
        <f t="shared" si="43"/>
        <v>76.38</v>
      </c>
      <c r="AN425" s="4">
        <f t="shared" si="44"/>
        <v>85.58</v>
      </c>
      <c r="AO425">
        <f t="shared" si="45"/>
        <v>67.968333333333334</v>
      </c>
      <c r="AP425">
        <f t="shared" si="46"/>
        <v>23.75</v>
      </c>
      <c r="AQ425" s="168">
        <f t="shared" si="47"/>
        <v>76.73</v>
      </c>
      <c r="AR425" s="67">
        <f xml:space="preserve"> Πίνακας1[[#This Row],[Average Accuracy (Real Data)]] - Πίνακας1[[#This Row],[Average Accuracy (Synthetic Data)]]</f>
        <v>13.87833333333333</v>
      </c>
      <c r="AS425" s="68" t="str">
        <f t="shared" si="48"/>
        <v>GradientBoostingClassifier (Synth)</v>
      </c>
    </row>
    <row r="426" spans="1:45" x14ac:dyDescent="0.25">
      <c r="A426" s="1">
        <v>410</v>
      </c>
      <c r="B426" s="1">
        <v>3</v>
      </c>
      <c r="C426" s="1">
        <v>13</v>
      </c>
      <c r="D426" s="1">
        <v>2</v>
      </c>
      <c r="E426" s="1">
        <v>2</v>
      </c>
      <c r="F426" s="1">
        <v>2</v>
      </c>
      <c r="G426" s="1" t="b">
        <v>1</v>
      </c>
      <c r="H426" s="1">
        <v>0.5</v>
      </c>
      <c r="I426" s="1" t="b">
        <v>1</v>
      </c>
      <c r="J426" s="1">
        <v>0.5</v>
      </c>
      <c r="K426" s="1" t="b">
        <v>1</v>
      </c>
      <c r="L426" s="10">
        <v>0.5</v>
      </c>
      <c r="M426" s="3">
        <f>Πίνακας1[[#This Row],[ε2]] + Πίνακας1[[#This Row],[ε1]]</f>
        <v>1</v>
      </c>
      <c r="N426" s="1">
        <v>85.58</v>
      </c>
      <c r="O426" s="1">
        <v>79.930000000000007</v>
      </c>
      <c r="P426" s="1">
        <v>82.27</v>
      </c>
      <c r="Q426" s="1">
        <v>80.900000000000006</v>
      </c>
      <c r="R426" s="1">
        <v>76.38</v>
      </c>
      <c r="S426" s="1">
        <v>82.92</v>
      </c>
      <c r="T426" s="1">
        <v>79.7</v>
      </c>
      <c r="U426" s="1">
        <v>85.2</v>
      </c>
      <c r="V426" s="1">
        <v>85.57</v>
      </c>
      <c r="W426" s="1">
        <v>79.540000000000006</v>
      </c>
      <c r="X426" s="1">
        <v>82.76</v>
      </c>
      <c r="Y426" s="3">
        <v>81.41</v>
      </c>
      <c r="Z426" s="1">
        <v>82.36</v>
      </c>
      <c r="AA426" s="1">
        <v>73.53</v>
      </c>
      <c r="AB426" s="1">
        <v>78.36</v>
      </c>
      <c r="AC426" s="1">
        <v>76.63</v>
      </c>
      <c r="AD426" s="1">
        <v>76.38</v>
      </c>
      <c r="AE426" s="1">
        <v>78.75</v>
      </c>
      <c r="AF426" s="1">
        <v>76.16</v>
      </c>
      <c r="AG426" s="1">
        <v>80.010000000000005</v>
      </c>
      <c r="AH426" s="1">
        <v>82.22</v>
      </c>
      <c r="AI426" s="1">
        <v>76.900000000000006</v>
      </c>
      <c r="AJ426" s="1">
        <v>76.59</v>
      </c>
      <c r="AK426" s="3">
        <v>76.94</v>
      </c>
      <c r="AL426">
        <f t="shared" si="42"/>
        <v>81.846666666666664</v>
      </c>
      <c r="AM426">
        <f t="shared" si="43"/>
        <v>76.38</v>
      </c>
      <c r="AN426" s="4">
        <f t="shared" si="44"/>
        <v>85.58</v>
      </c>
      <c r="AO426">
        <f t="shared" si="45"/>
        <v>77.902499999999989</v>
      </c>
      <c r="AP426">
        <f t="shared" si="46"/>
        <v>73.53</v>
      </c>
      <c r="AQ426" s="9">
        <f t="shared" si="47"/>
        <v>82.36</v>
      </c>
      <c r="AR426" s="12">
        <f xml:space="preserve"> Πίνακας1[[#This Row],[Average Accuracy (Real Data)]] - Πίνακας1[[#This Row],[Average Accuracy (Synthetic Data)]]</f>
        <v>3.9441666666666748</v>
      </c>
      <c r="AS426" s="168" t="str">
        <f t="shared" si="48"/>
        <v>XGBClassifier (Synth)</v>
      </c>
    </row>
    <row r="427" spans="1:45" x14ac:dyDescent="0.25">
      <c r="A427" s="1">
        <v>629</v>
      </c>
      <c r="B427" s="1">
        <v>3</v>
      </c>
      <c r="C427" s="1">
        <v>13</v>
      </c>
      <c r="D427" s="1">
        <v>2</v>
      </c>
      <c r="E427" s="1">
        <v>2</v>
      </c>
      <c r="F427" s="1">
        <v>1</v>
      </c>
      <c r="G427" s="1" t="b">
        <v>1</v>
      </c>
      <c r="H427" s="1">
        <v>0.5</v>
      </c>
      <c r="I427" s="1" t="b">
        <v>1</v>
      </c>
      <c r="J427" s="1">
        <v>0.25</v>
      </c>
      <c r="K427" s="1" t="b">
        <v>1</v>
      </c>
      <c r="L427" s="10">
        <v>0.25</v>
      </c>
      <c r="M427" s="71">
        <f>Πίνακας1[[#This Row],[ε2]] + Πίνακας1[[#This Row],[ε1]]</f>
        <v>0.5</v>
      </c>
      <c r="N427" s="1">
        <v>85.58</v>
      </c>
      <c r="O427" s="1">
        <v>79.930000000000007</v>
      </c>
      <c r="P427" s="1">
        <v>82.27</v>
      </c>
      <c r="Q427" s="1">
        <v>80.900000000000006</v>
      </c>
      <c r="R427" s="1">
        <v>76.38</v>
      </c>
      <c r="S427" s="1">
        <v>82.92</v>
      </c>
      <c r="T427" s="1">
        <v>79.7</v>
      </c>
      <c r="U427" s="1">
        <v>85.2</v>
      </c>
      <c r="V427" s="1">
        <v>85.57</v>
      </c>
      <c r="W427" s="1">
        <v>79.540000000000006</v>
      </c>
      <c r="X427" s="1">
        <v>82.76</v>
      </c>
      <c r="Y427" s="3">
        <v>81.41</v>
      </c>
      <c r="Z427" s="1">
        <v>76.39</v>
      </c>
      <c r="AA427" s="1">
        <v>62.69</v>
      </c>
      <c r="AB427" s="1">
        <v>71.41</v>
      </c>
      <c r="AC427" s="1">
        <v>30.53</v>
      </c>
      <c r="AD427" s="1">
        <v>76.38</v>
      </c>
      <c r="AE427" s="1">
        <v>70.17</v>
      </c>
      <c r="AF427" s="1">
        <v>28.05</v>
      </c>
      <c r="AG427" s="1">
        <v>76.3</v>
      </c>
      <c r="AH427" s="1">
        <v>76.48</v>
      </c>
      <c r="AI427" s="1">
        <v>76.38</v>
      </c>
      <c r="AJ427" s="1">
        <v>76.37</v>
      </c>
      <c r="AK427" s="3">
        <v>74.209999999999994</v>
      </c>
      <c r="AL427">
        <f t="shared" si="42"/>
        <v>81.846666666666664</v>
      </c>
      <c r="AM427">
        <f t="shared" si="43"/>
        <v>76.38</v>
      </c>
      <c r="AN427" s="4">
        <f t="shared" si="44"/>
        <v>85.58</v>
      </c>
      <c r="AO427">
        <f t="shared" si="45"/>
        <v>66.28</v>
      </c>
      <c r="AP427">
        <f t="shared" si="46"/>
        <v>28.05</v>
      </c>
      <c r="AQ427" s="168">
        <f t="shared" si="47"/>
        <v>76.48</v>
      </c>
      <c r="AR427" s="67">
        <f xml:space="preserve"> Πίνακας1[[#This Row],[Average Accuracy (Real Data)]] - Πίνακας1[[#This Row],[Average Accuracy (Synthetic Data)]]</f>
        <v>15.566666666666663</v>
      </c>
      <c r="AS427" s="68" t="str">
        <f t="shared" si="48"/>
        <v>GradientBoostingClassifier (Synth)</v>
      </c>
    </row>
    <row r="428" spans="1:45" x14ac:dyDescent="0.25">
      <c r="A428" s="1">
        <v>449</v>
      </c>
      <c r="B428" s="1">
        <v>3</v>
      </c>
      <c r="C428" s="1">
        <v>2</v>
      </c>
      <c r="D428" s="1">
        <v>3</v>
      </c>
      <c r="E428" s="1">
        <v>2</v>
      </c>
      <c r="F428" s="1">
        <v>2</v>
      </c>
      <c r="G428" s="1" t="b">
        <v>1</v>
      </c>
      <c r="H428" s="1">
        <v>0.01</v>
      </c>
      <c r="I428" s="1" t="b">
        <v>1</v>
      </c>
      <c r="J428" s="1">
        <v>0.01</v>
      </c>
      <c r="K428" s="1" t="b">
        <v>1</v>
      </c>
      <c r="L428" s="10">
        <v>0.01</v>
      </c>
      <c r="M428" s="3">
        <f>Πίνακας1[[#This Row],[ε2]] + Πίνακας1[[#This Row],[ε1]]</f>
        <v>0.02</v>
      </c>
      <c r="N428" s="1">
        <v>85.58</v>
      </c>
      <c r="O428" s="1">
        <v>79.930000000000007</v>
      </c>
      <c r="P428" s="1">
        <v>82.27</v>
      </c>
      <c r="Q428" s="1">
        <v>80.900000000000006</v>
      </c>
      <c r="R428" s="1">
        <v>76.38</v>
      </c>
      <c r="S428" s="1">
        <v>82.92</v>
      </c>
      <c r="T428" s="1">
        <v>79.7</v>
      </c>
      <c r="U428" s="1">
        <v>85.2</v>
      </c>
      <c r="V428" s="1">
        <v>85.57</v>
      </c>
      <c r="W428" s="1">
        <v>79.540000000000006</v>
      </c>
      <c r="X428" s="1">
        <v>82.76</v>
      </c>
      <c r="Y428" s="3">
        <v>81.41</v>
      </c>
      <c r="Z428" s="1">
        <v>75.52</v>
      </c>
      <c r="AA428" s="1">
        <v>59.78</v>
      </c>
      <c r="AB428" s="1">
        <v>69.11</v>
      </c>
      <c r="AC428" s="1">
        <v>46.83</v>
      </c>
      <c r="AD428" s="1">
        <v>76.38</v>
      </c>
      <c r="AE428" s="1">
        <v>69.25</v>
      </c>
      <c r="AF428" s="1">
        <v>76.430000000000007</v>
      </c>
      <c r="AG428" s="1">
        <v>76.2</v>
      </c>
      <c r="AH428" s="1">
        <v>75.25</v>
      </c>
      <c r="AI428" s="1">
        <v>76.38</v>
      </c>
      <c r="AJ428" s="1">
        <v>76.36</v>
      </c>
      <c r="AK428" s="3">
        <v>76.239999999999995</v>
      </c>
      <c r="AL428" s="168">
        <f t="shared" si="42"/>
        <v>81.846666666666664</v>
      </c>
      <c r="AM428" s="168">
        <f t="shared" si="43"/>
        <v>76.38</v>
      </c>
      <c r="AN428" s="4">
        <f t="shared" si="44"/>
        <v>85.58</v>
      </c>
      <c r="AO428" s="168">
        <f t="shared" si="45"/>
        <v>71.144166666666663</v>
      </c>
      <c r="AP428" s="168">
        <f t="shared" si="46"/>
        <v>46.83</v>
      </c>
      <c r="AQ428" s="9">
        <f t="shared" si="47"/>
        <v>76.430000000000007</v>
      </c>
      <c r="AR428" s="12">
        <f xml:space="preserve"> Πίνακας1[[#This Row],[Average Accuracy (Real Data)]] - Πίνακας1[[#This Row],[Average Accuracy (Synthetic Data)]]</f>
        <v>10.702500000000001</v>
      </c>
      <c r="AS428" s="168" t="str">
        <f t="shared" si="48"/>
        <v>MLPClassifier (Synth)</v>
      </c>
    </row>
    <row r="429" spans="1:45" x14ac:dyDescent="0.25">
      <c r="A429" s="1">
        <v>115</v>
      </c>
      <c r="B429" s="1">
        <v>1</v>
      </c>
      <c r="C429" s="1">
        <v>5</v>
      </c>
      <c r="D429" s="1">
        <v>3</v>
      </c>
      <c r="E429" s="1">
        <v>2</v>
      </c>
      <c r="F429" s="1">
        <v>2</v>
      </c>
      <c r="G429" s="1" t="b">
        <v>1</v>
      </c>
      <c r="H429" s="1">
        <v>0.1</v>
      </c>
      <c r="I429" s="1" t="b">
        <v>1</v>
      </c>
      <c r="J429" s="1">
        <v>0.1</v>
      </c>
      <c r="K429" s="1" t="b">
        <v>1</v>
      </c>
      <c r="L429" s="10">
        <v>0.1</v>
      </c>
      <c r="M429" s="3">
        <f>Πίνακας1[[#This Row],[ε2]] + Πίνακας1[[#This Row],[ε1]]</f>
        <v>0.2</v>
      </c>
      <c r="N429" s="1">
        <v>65.52</v>
      </c>
      <c r="O429" s="1">
        <v>62.07</v>
      </c>
      <c r="P429" s="1">
        <v>62.07</v>
      </c>
      <c r="Q429" s="1">
        <v>48.28</v>
      </c>
      <c r="R429" s="1">
        <v>62.07</v>
      </c>
      <c r="S429" s="1">
        <v>58.62</v>
      </c>
      <c r="T429" s="1">
        <v>62.07</v>
      </c>
      <c r="U429" s="1">
        <v>55.17</v>
      </c>
      <c r="V429" s="1">
        <v>62.07</v>
      </c>
      <c r="W429" s="1">
        <v>51.72</v>
      </c>
      <c r="X429" s="1">
        <v>62.07</v>
      </c>
      <c r="Y429" s="3">
        <v>58.62</v>
      </c>
      <c r="Z429" s="1">
        <v>34.479999999999997</v>
      </c>
      <c r="AA429" s="1">
        <v>51.72</v>
      </c>
      <c r="AB429" s="1">
        <v>44.83</v>
      </c>
      <c r="AC429" s="1">
        <v>58.62</v>
      </c>
      <c r="AD429" s="1">
        <v>13.79</v>
      </c>
      <c r="AE429" s="1">
        <v>41.38</v>
      </c>
      <c r="AF429" s="1">
        <v>6.9</v>
      </c>
      <c r="AG429" s="1">
        <v>44.83</v>
      </c>
      <c r="AH429" s="1">
        <v>41.38</v>
      </c>
      <c r="AI429" s="1">
        <v>51.72</v>
      </c>
      <c r="AJ429" s="1">
        <v>55.17</v>
      </c>
      <c r="AK429" s="3">
        <v>51.72</v>
      </c>
      <c r="AL429">
        <f t="shared" si="42"/>
        <v>59.195833333333347</v>
      </c>
      <c r="AM429">
        <f t="shared" si="43"/>
        <v>48.28</v>
      </c>
      <c r="AN429" s="4">
        <f t="shared" si="44"/>
        <v>65.52</v>
      </c>
      <c r="AO429">
        <f t="shared" si="45"/>
        <v>41.37833333333333</v>
      </c>
      <c r="AP429">
        <f t="shared" si="46"/>
        <v>6.9</v>
      </c>
      <c r="AQ429" s="9">
        <f t="shared" si="47"/>
        <v>58.62</v>
      </c>
      <c r="AR429" s="12">
        <f xml:space="preserve"> Πίνακας1[[#This Row],[Average Accuracy (Real Data)]] - Πίνακας1[[#This Row],[Average Accuracy (Synthetic Data)]]</f>
        <v>17.817500000000017</v>
      </c>
      <c r="AS429" s="168" t="str">
        <f t="shared" si="48"/>
        <v>LinearSVC (Synth)</v>
      </c>
    </row>
    <row r="430" spans="1:45" x14ac:dyDescent="0.25">
      <c r="A430" s="1">
        <v>53</v>
      </c>
      <c r="B430" s="1">
        <v>1</v>
      </c>
      <c r="C430" s="1">
        <v>3</v>
      </c>
      <c r="D430" s="1">
        <v>2</v>
      </c>
      <c r="E430" s="1">
        <v>2</v>
      </c>
      <c r="F430" s="1">
        <v>1</v>
      </c>
      <c r="G430" s="1" t="b">
        <v>1</v>
      </c>
      <c r="H430" s="1">
        <v>0.5</v>
      </c>
      <c r="I430" s="1" t="b">
        <v>1</v>
      </c>
      <c r="J430" s="1">
        <v>0.5</v>
      </c>
      <c r="K430" s="1" t="b">
        <v>1</v>
      </c>
      <c r="L430" s="10">
        <v>0.5</v>
      </c>
      <c r="M430" s="3">
        <f>Πίνακας1[[#This Row],[ε2]] + Πίνακας1[[#This Row],[ε1]]</f>
        <v>1</v>
      </c>
      <c r="N430" s="1">
        <v>65.52</v>
      </c>
      <c r="O430" s="1">
        <v>62.07</v>
      </c>
      <c r="P430" s="1">
        <v>62.07</v>
      </c>
      <c r="Q430" s="1">
        <v>48.28</v>
      </c>
      <c r="R430" s="1">
        <v>62.07</v>
      </c>
      <c r="S430" s="1">
        <v>58.62</v>
      </c>
      <c r="T430" s="1">
        <v>62.07</v>
      </c>
      <c r="U430" s="1">
        <v>55.17</v>
      </c>
      <c r="V430" s="1">
        <v>62.07</v>
      </c>
      <c r="W430" s="1">
        <v>51.72</v>
      </c>
      <c r="X430" s="1">
        <v>62.07</v>
      </c>
      <c r="Y430" s="3">
        <v>58.62</v>
      </c>
      <c r="Z430" s="1">
        <v>34.479999999999997</v>
      </c>
      <c r="AA430" s="1">
        <v>24.14</v>
      </c>
      <c r="AB430" s="1">
        <v>44.83</v>
      </c>
      <c r="AC430" s="1">
        <v>10.34</v>
      </c>
      <c r="AD430" s="1">
        <v>58.62</v>
      </c>
      <c r="AE430" s="1">
        <v>44.83</v>
      </c>
      <c r="AF430" s="1">
        <v>17.239999999999998</v>
      </c>
      <c r="AG430" s="1">
        <v>44.83</v>
      </c>
      <c r="AH430" s="1">
        <v>31.03</v>
      </c>
      <c r="AI430" s="1">
        <v>31.03</v>
      </c>
      <c r="AJ430" s="1">
        <v>31.03</v>
      </c>
      <c r="AK430" s="3">
        <v>20.69</v>
      </c>
      <c r="AL430">
        <f t="shared" si="42"/>
        <v>59.195833333333347</v>
      </c>
      <c r="AM430">
        <f t="shared" si="43"/>
        <v>48.28</v>
      </c>
      <c r="AN430" s="4">
        <f t="shared" si="44"/>
        <v>65.52</v>
      </c>
      <c r="AO430">
        <f t="shared" si="45"/>
        <v>32.7575</v>
      </c>
      <c r="AP430">
        <f t="shared" si="46"/>
        <v>10.34</v>
      </c>
      <c r="AQ430" s="9">
        <f t="shared" si="47"/>
        <v>58.62</v>
      </c>
      <c r="AR430" s="12">
        <f xml:space="preserve"> Πίνακας1[[#This Row],[Average Accuracy (Real Data)]] - Πίνακας1[[#This Row],[Average Accuracy (Synthetic Data)]]</f>
        <v>26.438333333333347</v>
      </c>
      <c r="AS430" s="168" t="str">
        <f t="shared" si="48"/>
        <v>SVC (Synth)</v>
      </c>
    </row>
    <row r="431" spans="1:45" x14ac:dyDescent="0.25">
      <c r="A431" s="1">
        <v>525</v>
      </c>
      <c r="B431" s="1">
        <v>1</v>
      </c>
      <c r="C431" s="1">
        <v>5</v>
      </c>
      <c r="D431" s="1">
        <v>3</v>
      </c>
      <c r="E431" s="1">
        <v>2</v>
      </c>
      <c r="F431" s="1">
        <v>2</v>
      </c>
      <c r="G431" s="1" t="b">
        <v>1</v>
      </c>
      <c r="H431" s="1">
        <v>0.5</v>
      </c>
      <c r="I431" s="1" t="b">
        <v>1</v>
      </c>
      <c r="J431" s="1">
        <v>0.25</v>
      </c>
      <c r="K431" s="1" t="b">
        <v>1</v>
      </c>
      <c r="L431" s="10">
        <v>0.25</v>
      </c>
      <c r="M431" s="71">
        <f>Πίνακας1[[#This Row],[ε2]] + Πίνακας1[[#This Row],[ε1]]</f>
        <v>0.5</v>
      </c>
      <c r="N431" s="1">
        <v>65.52</v>
      </c>
      <c r="O431" s="1">
        <v>62.07</v>
      </c>
      <c r="P431" s="1">
        <v>62.07</v>
      </c>
      <c r="Q431" s="1">
        <v>48.28</v>
      </c>
      <c r="R431" s="1">
        <v>62.07</v>
      </c>
      <c r="S431" s="1">
        <v>58.62</v>
      </c>
      <c r="T431" s="1">
        <v>62.07</v>
      </c>
      <c r="U431" s="1">
        <v>55.17</v>
      </c>
      <c r="V431" s="1">
        <v>62.07</v>
      </c>
      <c r="W431" s="1">
        <v>51.72</v>
      </c>
      <c r="X431" s="1">
        <v>62.07</v>
      </c>
      <c r="Y431" s="3">
        <v>58.62</v>
      </c>
      <c r="Z431" s="1">
        <v>34.479999999999997</v>
      </c>
      <c r="AA431" s="1">
        <v>20.69</v>
      </c>
      <c r="AB431" s="1">
        <v>34.479999999999997</v>
      </c>
      <c r="AC431" s="1">
        <v>6.9</v>
      </c>
      <c r="AD431" s="1">
        <v>13.79</v>
      </c>
      <c r="AE431" s="1">
        <v>17.239999999999998</v>
      </c>
      <c r="AF431" s="1">
        <v>24.14</v>
      </c>
      <c r="AG431" s="1">
        <v>31.03</v>
      </c>
      <c r="AH431" s="1">
        <v>41.38</v>
      </c>
      <c r="AI431" s="1">
        <v>24.14</v>
      </c>
      <c r="AJ431" s="1">
        <v>3.45</v>
      </c>
      <c r="AK431" s="3">
        <v>20.69</v>
      </c>
      <c r="AL431">
        <f t="shared" si="42"/>
        <v>59.195833333333347</v>
      </c>
      <c r="AM431">
        <f t="shared" si="43"/>
        <v>48.28</v>
      </c>
      <c r="AN431" s="4">
        <f t="shared" si="44"/>
        <v>65.52</v>
      </c>
      <c r="AO431">
        <f t="shared" si="45"/>
        <v>22.700833333333332</v>
      </c>
      <c r="AP431">
        <f t="shared" si="46"/>
        <v>3.45</v>
      </c>
      <c r="AQ431" s="168">
        <f t="shared" si="47"/>
        <v>41.38</v>
      </c>
      <c r="AR431" s="67">
        <f xml:space="preserve"> Πίνακας1[[#This Row],[Average Accuracy (Real Data)]] - Πίνακας1[[#This Row],[Average Accuracy (Synthetic Data)]]</f>
        <v>36.495000000000019</v>
      </c>
      <c r="AS431" s="68" t="str">
        <f t="shared" si="48"/>
        <v>GradientBoostingClassifier (Synth)</v>
      </c>
    </row>
    <row r="432" spans="1:45" x14ac:dyDescent="0.25">
      <c r="A432" s="1">
        <v>92</v>
      </c>
      <c r="B432" s="1">
        <v>1</v>
      </c>
      <c r="C432" s="1">
        <v>5</v>
      </c>
      <c r="D432" s="1">
        <v>3</v>
      </c>
      <c r="E432" s="1">
        <v>2</v>
      </c>
      <c r="F432" s="1">
        <v>1</v>
      </c>
      <c r="G432" s="1" t="b">
        <v>1</v>
      </c>
      <c r="H432" s="1">
        <v>0.01</v>
      </c>
      <c r="I432" s="1" t="b">
        <v>1</v>
      </c>
      <c r="J432" s="1">
        <v>0.01</v>
      </c>
      <c r="K432" s="1" t="b">
        <v>1</v>
      </c>
      <c r="L432" s="10">
        <v>0.01</v>
      </c>
      <c r="M432" s="3">
        <f>Πίνακας1[[#This Row],[ε2]] + Πίνακας1[[#This Row],[ε1]]</f>
        <v>0.02</v>
      </c>
      <c r="N432" s="1">
        <v>65.52</v>
      </c>
      <c r="O432" s="1">
        <v>62.07</v>
      </c>
      <c r="P432" s="1">
        <v>62.07</v>
      </c>
      <c r="Q432" s="1">
        <v>48.28</v>
      </c>
      <c r="R432" s="1">
        <v>62.07</v>
      </c>
      <c r="S432" s="1">
        <v>58.62</v>
      </c>
      <c r="T432" s="1">
        <v>62.07</v>
      </c>
      <c r="U432" s="1">
        <v>55.17</v>
      </c>
      <c r="V432" s="1">
        <v>62.07</v>
      </c>
      <c r="W432" s="1">
        <v>51.72</v>
      </c>
      <c r="X432" s="1">
        <v>62.07</v>
      </c>
      <c r="Y432" s="3">
        <v>58.62</v>
      </c>
      <c r="Z432" s="1">
        <v>6.9</v>
      </c>
      <c r="AA432" s="1">
        <v>3.45</v>
      </c>
      <c r="AB432" s="1">
        <v>27.59</v>
      </c>
      <c r="AC432" s="1">
        <v>10.34</v>
      </c>
      <c r="AD432" s="1">
        <v>10.34</v>
      </c>
      <c r="AE432" s="1">
        <v>10.34</v>
      </c>
      <c r="AF432" s="1">
        <v>6.9</v>
      </c>
      <c r="AG432" s="1">
        <v>10.34</v>
      </c>
      <c r="AH432" s="1">
        <v>6.9</v>
      </c>
      <c r="AI432" s="1">
        <v>6.9</v>
      </c>
      <c r="AJ432" s="1">
        <v>3.45</v>
      </c>
      <c r="AK432" s="3">
        <v>3.45</v>
      </c>
      <c r="AL432">
        <f t="shared" si="42"/>
        <v>59.195833333333347</v>
      </c>
      <c r="AM432">
        <f t="shared" si="43"/>
        <v>48.28</v>
      </c>
      <c r="AN432" s="4">
        <f t="shared" si="44"/>
        <v>65.52</v>
      </c>
      <c r="AO432">
        <f t="shared" si="45"/>
        <v>8.9083333333333368</v>
      </c>
      <c r="AP432">
        <f t="shared" si="46"/>
        <v>3.45</v>
      </c>
      <c r="AQ432" s="9">
        <f t="shared" si="47"/>
        <v>27.59</v>
      </c>
      <c r="AR432" s="12">
        <f xml:space="preserve"> Πίνακας1[[#This Row],[Average Accuracy (Real Data)]] - Πίνακας1[[#This Row],[Average Accuracy (Synthetic Data)]]</f>
        <v>50.287500000000009</v>
      </c>
      <c r="AS432" s="168" t="str">
        <f t="shared" si="48"/>
        <v>KNeighborsClassifier (Synth)</v>
      </c>
    </row>
    <row r="433" spans="1:45" x14ac:dyDescent="0.25">
      <c r="A433" s="1">
        <v>593</v>
      </c>
      <c r="B433" s="1">
        <v>1</v>
      </c>
      <c r="C433" s="1">
        <v>5</v>
      </c>
      <c r="D433" s="1">
        <v>3</v>
      </c>
      <c r="E433" s="1">
        <v>2</v>
      </c>
      <c r="F433" s="1">
        <v>2</v>
      </c>
      <c r="G433" s="1" t="b">
        <v>1</v>
      </c>
      <c r="H433" s="1">
        <v>0.5</v>
      </c>
      <c r="I433" s="1" t="b">
        <v>1</v>
      </c>
      <c r="J433" s="1">
        <v>0.25</v>
      </c>
      <c r="K433" s="1" t="b">
        <v>1</v>
      </c>
      <c r="L433" s="10">
        <v>0.25</v>
      </c>
      <c r="M433" s="71">
        <f>Πίνακας1[[#This Row],[ε2]] + Πίνακας1[[#This Row],[ε1]]</f>
        <v>0.5</v>
      </c>
      <c r="N433" s="1">
        <v>65.52</v>
      </c>
      <c r="O433" s="1">
        <v>62.07</v>
      </c>
      <c r="P433" s="1">
        <v>62.07</v>
      </c>
      <c r="Q433" s="1">
        <v>48.28</v>
      </c>
      <c r="R433" s="1">
        <v>62.07</v>
      </c>
      <c r="S433" s="1">
        <v>58.62</v>
      </c>
      <c r="T433" s="1">
        <v>62.07</v>
      </c>
      <c r="U433" s="1">
        <v>55.17</v>
      </c>
      <c r="V433" s="1">
        <v>62.07</v>
      </c>
      <c r="W433" s="1">
        <v>51.72</v>
      </c>
      <c r="X433" s="1">
        <v>62.07</v>
      </c>
      <c r="Y433" s="3">
        <v>58.62</v>
      </c>
      <c r="Z433" s="1">
        <v>34.479999999999997</v>
      </c>
      <c r="AA433" s="1">
        <v>20.69</v>
      </c>
      <c r="AB433" s="1">
        <v>34.479999999999997</v>
      </c>
      <c r="AC433" s="1">
        <v>6.9</v>
      </c>
      <c r="AD433" s="1">
        <v>13.79</v>
      </c>
      <c r="AE433" s="1">
        <v>17.239999999999998</v>
      </c>
      <c r="AF433" s="1">
        <v>24.14</v>
      </c>
      <c r="AG433" s="1">
        <v>31.03</v>
      </c>
      <c r="AH433" s="1">
        <v>41.38</v>
      </c>
      <c r="AI433" s="1">
        <v>24.14</v>
      </c>
      <c r="AJ433" s="1">
        <v>3.45</v>
      </c>
      <c r="AK433" s="3">
        <v>20.69</v>
      </c>
      <c r="AL433">
        <f t="shared" si="42"/>
        <v>59.195833333333347</v>
      </c>
      <c r="AM433">
        <f t="shared" si="43"/>
        <v>48.28</v>
      </c>
      <c r="AN433" s="4">
        <f t="shared" si="44"/>
        <v>65.52</v>
      </c>
      <c r="AO433">
        <f t="shared" si="45"/>
        <v>22.700833333333332</v>
      </c>
      <c r="AP433">
        <f t="shared" si="46"/>
        <v>3.45</v>
      </c>
      <c r="AQ433" s="168">
        <f t="shared" si="47"/>
        <v>41.38</v>
      </c>
      <c r="AR433" s="67">
        <f xml:space="preserve"> Πίνακας1[[#This Row],[Average Accuracy (Real Data)]] - Πίνακας1[[#This Row],[Average Accuracy (Synthetic Data)]]</f>
        <v>36.495000000000019</v>
      </c>
      <c r="AS433" s="68" t="str">
        <f t="shared" si="48"/>
        <v>GradientBoostingClassifier (Synth)</v>
      </c>
    </row>
    <row r="434" spans="1:45" x14ac:dyDescent="0.25">
      <c r="A434" s="1">
        <v>116</v>
      </c>
      <c r="B434" s="1">
        <v>1</v>
      </c>
      <c r="C434" s="1">
        <v>5</v>
      </c>
      <c r="D434" s="1">
        <v>3</v>
      </c>
      <c r="E434" s="1">
        <v>2</v>
      </c>
      <c r="F434" s="1">
        <v>2</v>
      </c>
      <c r="G434" s="1" t="b">
        <v>1</v>
      </c>
      <c r="H434" s="1">
        <v>0.5</v>
      </c>
      <c r="I434" s="1" t="b">
        <v>1</v>
      </c>
      <c r="J434" s="1">
        <v>0.5</v>
      </c>
      <c r="K434" s="1" t="b">
        <v>1</v>
      </c>
      <c r="L434" s="10">
        <v>0.5</v>
      </c>
      <c r="M434" s="3">
        <f>Πίνακας1[[#This Row],[ε2]] + Πίνακας1[[#This Row],[ε1]]</f>
        <v>1</v>
      </c>
      <c r="N434" s="1">
        <v>65.52</v>
      </c>
      <c r="O434" s="1">
        <v>62.07</v>
      </c>
      <c r="P434" s="1">
        <v>62.07</v>
      </c>
      <c r="Q434" s="1">
        <v>48.28</v>
      </c>
      <c r="R434" s="1">
        <v>62.07</v>
      </c>
      <c r="S434" s="1">
        <v>58.62</v>
      </c>
      <c r="T434" s="1">
        <v>62.07</v>
      </c>
      <c r="U434" s="1">
        <v>55.17</v>
      </c>
      <c r="V434" s="1">
        <v>62.07</v>
      </c>
      <c r="W434" s="1">
        <v>51.72</v>
      </c>
      <c r="X434" s="1">
        <v>62.07</v>
      </c>
      <c r="Y434" s="3">
        <v>58.62</v>
      </c>
      <c r="Z434" s="1">
        <v>20.69</v>
      </c>
      <c r="AA434" s="1">
        <v>27.59</v>
      </c>
      <c r="AB434" s="1">
        <v>10.34</v>
      </c>
      <c r="AC434" s="1">
        <v>13.79</v>
      </c>
      <c r="AD434" s="1">
        <v>13.79</v>
      </c>
      <c r="AE434" s="1">
        <v>24.14</v>
      </c>
      <c r="AF434" s="1">
        <v>41.38</v>
      </c>
      <c r="AG434" s="1">
        <v>13.79</v>
      </c>
      <c r="AH434" s="1">
        <v>20.69</v>
      </c>
      <c r="AI434" s="1">
        <v>20.69</v>
      </c>
      <c r="AJ434" s="1">
        <v>24.14</v>
      </c>
      <c r="AK434" s="3">
        <v>34.479999999999997</v>
      </c>
      <c r="AL434">
        <f t="shared" si="42"/>
        <v>59.195833333333347</v>
      </c>
      <c r="AM434">
        <f t="shared" si="43"/>
        <v>48.28</v>
      </c>
      <c r="AN434" s="4">
        <f t="shared" si="44"/>
        <v>65.52</v>
      </c>
      <c r="AO434">
        <f t="shared" si="45"/>
        <v>22.125833333333333</v>
      </c>
      <c r="AP434">
        <f t="shared" si="46"/>
        <v>10.34</v>
      </c>
      <c r="AQ434" s="9">
        <f t="shared" si="47"/>
        <v>41.38</v>
      </c>
      <c r="AR434" s="12">
        <f xml:space="preserve"> Πίνακας1[[#This Row],[Average Accuracy (Real Data)]] - Πίνακας1[[#This Row],[Average Accuracy (Synthetic Data)]]</f>
        <v>37.070000000000014</v>
      </c>
      <c r="AS434" s="168" t="str">
        <f t="shared" si="48"/>
        <v>MLPClassifier (Synth)</v>
      </c>
    </row>
    <row r="435" spans="1:45" x14ac:dyDescent="0.25">
      <c r="A435" s="1">
        <v>221</v>
      </c>
      <c r="B435" s="1">
        <v>2</v>
      </c>
      <c r="C435" s="1">
        <v>4</v>
      </c>
      <c r="D435" s="1">
        <v>2</v>
      </c>
      <c r="E435" s="1">
        <v>2</v>
      </c>
      <c r="F435" s="1">
        <v>1</v>
      </c>
      <c r="G435" s="1" t="b">
        <v>1</v>
      </c>
      <c r="H435" s="1">
        <v>0.5</v>
      </c>
      <c r="I435" s="1" t="b">
        <v>1</v>
      </c>
      <c r="J435" s="1">
        <v>0.5</v>
      </c>
      <c r="K435" s="1" t="b">
        <v>1</v>
      </c>
      <c r="L435" s="10">
        <v>0.5</v>
      </c>
      <c r="M435" s="3">
        <f>Πίνακας1[[#This Row],[ε2]] + Πίνακας1[[#This Row],[ε1]]</f>
        <v>1</v>
      </c>
      <c r="N435" s="1">
        <v>58.64</v>
      </c>
      <c r="O435" s="1">
        <v>48.44</v>
      </c>
      <c r="P435" s="1">
        <v>54.76</v>
      </c>
      <c r="Q435" s="1">
        <v>48.44</v>
      </c>
      <c r="R435" s="1">
        <v>58.88</v>
      </c>
      <c r="S435" s="1">
        <v>54.12</v>
      </c>
      <c r="T435" s="1">
        <v>65.319999999999993</v>
      </c>
      <c r="U435" s="1">
        <v>47.52</v>
      </c>
      <c r="V435" s="1">
        <v>60.32</v>
      </c>
      <c r="W435" s="1">
        <v>48.52</v>
      </c>
      <c r="X435" s="1">
        <v>48.52</v>
      </c>
      <c r="Y435" s="3">
        <v>52.76</v>
      </c>
      <c r="Z435" s="1">
        <v>48.48</v>
      </c>
      <c r="AA435" s="1">
        <v>41.32</v>
      </c>
      <c r="AB435" s="1">
        <v>46.68</v>
      </c>
      <c r="AC435" s="1">
        <v>48.96</v>
      </c>
      <c r="AD435" s="1">
        <v>47.24</v>
      </c>
      <c r="AE435" s="1">
        <v>46.56</v>
      </c>
      <c r="AF435" s="1">
        <v>47.8</v>
      </c>
      <c r="AG435" s="1">
        <v>49.64</v>
      </c>
      <c r="AH435" s="1">
        <v>48.2</v>
      </c>
      <c r="AI435" s="1">
        <v>49.36</v>
      </c>
      <c r="AJ435" s="1">
        <v>49.4</v>
      </c>
      <c r="AK435" s="3">
        <v>49.4</v>
      </c>
      <c r="AL435">
        <f t="shared" si="42"/>
        <v>53.853333333333332</v>
      </c>
      <c r="AM435">
        <f t="shared" si="43"/>
        <v>47.52</v>
      </c>
      <c r="AN435" s="4">
        <f t="shared" si="44"/>
        <v>65.319999999999993</v>
      </c>
      <c r="AO435">
        <f t="shared" si="45"/>
        <v>47.75333333333333</v>
      </c>
      <c r="AP435">
        <f t="shared" si="46"/>
        <v>41.32</v>
      </c>
      <c r="AQ435" s="9">
        <f t="shared" si="47"/>
        <v>49.64</v>
      </c>
      <c r="AR435" s="12">
        <f xml:space="preserve"> Πίνακας1[[#This Row],[Average Accuracy (Real Data)]] - Πίνακας1[[#This Row],[Average Accuracy (Synthetic Data)]]</f>
        <v>6.1000000000000014</v>
      </c>
      <c r="AS435" s="168" t="str">
        <f t="shared" si="48"/>
        <v>AdaBoostClassifier (Synth)</v>
      </c>
    </row>
    <row r="436" spans="1:45" x14ac:dyDescent="0.25">
      <c r="A436" s="1">
        <v>222</v>
      </c>
      <c r="B436" s="1">
        <v>2</v>
      </c>
      <c r="C436" s="1">
        <v>4</v>
      </c>
      <c r="D436" s="1">
        <v>2</v>
      </c>
      <c r="E436" s="1">
        <v>2</v>
      </c>
      <c r="F436" s="1">
        <v>1</v>
      </c>
      <c r="G436" s="1" t="b">
        <v>1</v>
      </c>
      <c r="H436" s="1">
        <v>1</v>
      </c>
      <c r="I436" s="1" t="b">
        <v>1</v>
      </c>
      <c r="J436" s="1">
        <v>1</v>
      </c>
      <c r="K436" s="1" t="b">
        <v>1</v>
      </c>
      <c r="L436" s="10">
        <v>1</v>
      </c>
      <c r="M436" s="3">
        <f>Πίνακας1[[#This Row],[ε2]] + Πίνακας1[[#This Row],[ε1]]</f>
        <v>2</v>
      </c>
      <c r="N436" s="1">
        <v>58.64</v>
      </c>
      <c r="O436" s="1">
        <v>48.44</v>
      </c>
      <c r="P436" s="1">
        <v>54.76</v>
      </c>
      <c r="Q436" s="1">
        <v>48.44</v>
      </c>
      <c r="R436" s="1">
        <v>58.88</v>
      </c>
      <c r="S436" s="1">
        <v>54.12</v>
      </c>
      <c r="T436" s="1">
        <v>65.319999999999993</v>
      </c>
      <c r="U436" s="1">
        <v>47.52</v>
      </c>
      <c r="V436" s="1">
        <v>60.32</v>
      </c>
      <c r="W436" s="1">
        <v>48.52</v>
      </c>
      <c r="X436" s="1">
        <v>48.52</v>
      </c>
      <c r="Y436" s="3">
        <v>52.76</v>
      </c>
      <c r="Z436" s="1">
        <v>47.8</v>
      </c>
      <c r="AA436" s="1">
        <v>40.28</v>
      </c>
      <c r="AB436" s="1">
        <v>46.76</v>
      </c>
      <c r="AC436" s="1">
        <v>44.44</v>
      </c>
      <c r="AD436" s="1">
        <v>46.96</v>
      </c>
      <c r="AE436" s="1">
        <v>46.8</v>
      </c>
      <c r="AF436" s="1">
        <v>48.16</v>
      </c>
      <c r="AG436" s="1">
        <v>49.32</v>
      </c>
      <c r="AH436" s="1">
        <v>47.12</v>
      </c>
      <c r="AI436" s="1">
        <v>49.4</v>
      </c>
      <c r="AJ436" s="1">
        <v>49.4</v>
      </c>
      <c r="AK436" s="3">
        <v>48.8</v>
      </c>
      <c r="AL436">
        <f t="shared" si="42"/>
        <v>53.853333333333332</v>
      </c>
      <c r="AM436">
        <f t="shared" si="43"/>
        <v>47.52</v>
      </c>
      <c r="AN436" s="4">
        <f t="shared" si="44"/>
        <v>65.319999999999993</v>
      </c>
      <c r="AO436">
        <f t="shared" si="45"/>
        <v>47.103333333333332</v>
      </c>
      <c r="AP436">
        <f t="shared" si="46"/>
        <v>40.28</v>
      </c>
      <c r="AQ436" s="9">
        <f t="shared" si="47"/>
        <v>49.4</v>
      </c>
      <c r="AR436" s="12">
        <f xml:space="preserve"> Πίνακας1[[#This Row],[Average Accuracy (Real Data)]] - Πίνακας1[[#This Row],[Average Accuracy (Synthetic Data)]]</f>
        <v>6.75</v>
      </c>
      <c r="AS436" s="168" t="str">
        <f t="shared" si="48"/>
        <v>GaussianNB (Synth)</v>
      </c>
    </row>
    <row r="437" spans="1:45" x14ac:dyDescent="0.25">
      <c r="A437" s="1">
        <v>283</v>
      </c>
      <c r="B437" s="1">
        <v>2</v>
      </c>
      <c r="C437" s="1">
        <v>10</v>
      </c>
      <c r="D437" s="1">
        <v>3</v>
      </c>
      <c r="E437" s="1">
        <v>2</v>
      </c>
      <c r="F437" s="1">
        <v>2</v>
      </c>
      <c r="G437" s="1" t="b">
        <v>1</v>
      </c>
      <c r="H437" s="1">
        <v>0.1</v>
      </c>
      <c r="I437" s="1" t="b">
        <v>1</v>
      </c>
      <c r="J437" s="1">
        <v>0.1</v>
      </c>
      <c r="K437" s="1" t="b">
        <v>1</v>
      </c>
      <c r="L437" s="10">
        <v>0.1</v>
      </c>
      <c r="M437" s="3">
        <f>Πίνακας1[[#This Row],[ε2]] + Πίνακας1[[#This Row],[ε1]]</f>
        <v>0.2</v>
      </c>
      <c r="N437" s="1">
        <v>58.64</v>
      </c>
      <c r="O437" s="1">
        <v>48.44</v>
      </c>
      <c r="P437" s="1">
        <v>54.76</v>
      </c>
      <c r="Q437" s="1">
        <v>48.44</v>
      </c>
      <c r="R437" s="1">
        <v>58.88</v>
      </c>
      <c r="S437" s="1">
        <v>54.12</v>
      </c>
      <c r="T437" s="1">
        <v>65.319999999999993</v>
      </c>
      <c r="U437" s="1">
        <v>47.52</v>
      </c>
      <c r="V437" s="1">
        <v>60.32</v>
      </c>
      <c r="W437" s="1">
        <v>48.52</v>
      </c>
      <c r="X437" s="1">
        <v>48.52</v>
      </c>
      <c r="Y437" s="3">
        <v>52.76</v>
      </c>
      <c r="Z437" s="1">
        <v>25.64</v>
      </c>
      <c r="AA437" s="1">
        <v>14.36</v>
      </c>
      <c r="AB437" s="1">
        <v>26.28</v>
      </c>
      <c r="AC437" s="1">
        <v>0</v>
      </c>
      <c r="AD437" s="1">
        <v>31.04</v>
      </c>
      <c r="AE437" s="1">
        <v>22.04</v>
      </c>
      <c r="AF437" s="1">
        <v>21.44</v>
      </c>
      <c r="AG437" s="1">
        <v>25.44</v>
      </c>
      <c r="AH437" s="1">
        <v>22.8</v>
      </c>
      <c r="AI437" s="1">
        <v>34.96</v>
      </c>
      <c r="AJ437" s="1">
        <v>36.4</v>
      </c>
      <c r="AK437" s="3">
        <v>31.84</v>
      </c>
      <c r="AL437">
        <f t="shared" si="42"/>
        <v>53.853333333333332</v>
      </c>
      <c r="AM437">
        <f t="shared" si="43"/>
        <v>47.52</v>
      </c>
      <c r="AN437" s="4">
        <f t="shared" si="44"/>
        <v>65.319999999999993</v>
      </c>
      <c r="AO437">
        <f t="shared" si="45"/>
        <v>24.353333333333328</v>
      </c>
      <c r="AP437">
        <f t="shared" si="46"/>
        <v>0</v>
      </c>
      <c r="AQ437" s="9">
        <f t="shared" si="47"/>
        <v>36.4</v>
      </c>
      <c r="AR437" s="12">
        <f xml:space="preserve"> Πίνακας1[[#This Row],[Average Accuracy (Real Data)]] - Πίνακας1[[#This Row],[Average Accuracy (Synthetic Data)]]</f>
        <v>29.500000000000004</v>
      </c>
      <c r="AS437" s="168" t="str">
        <f t="shared" si="48"/>
        <v>LinearDiscriminantAnalysis (Synth)</v>
      </c>
    </row>
    <row r="438" spans="1:45" x14ac:dyDescent="0.25">
      <c r="A438" s="1">
        <v>390</v>
      </c>
      <c r="B438" s="1">
        <v>3</v>
      </c>
      <c r="C438" s="1">
        <v>13</v>
      </c>
      <c r="D438" s="1">
        <v>2</v>
      </c>
      <c r="E438" s="1">
        <v>2</v>
      </c>
      <c r="F438" s="1">
        <v>1</v>
      </c>
      <c r="G438" s="1" t="b">
        <v>1</v>
      </c>
      <c r="H438" s="1">
        <v>1</v>
      </c>
      <c r="I438" s="1" t="b">
        <v>1</v>
      </c>
      <c r="J438" s="1">
        <v>1</v>
      </c>
      <c r="K438" s="1" t="b">
        <v>1</v>
      </c>
      <c r="L438" s="10">
        <v>1</v>
      </c>
      <c r="M438" s="3">
        <f>Πίνακας1[[#This Row],[ε2]] + Πίνακας1[[#This Row],[ε1]]</f>
        <v>2</v>
      </c>
      <c r="N438" s="1">
        <v>85.58</v>
      </c>
      <c r="O438" s="1">
        <v>79.930000000000007</v>
      </c>
      <c r="P438" s="1">
        <v>82.27</v>
      </c>
      <c r="Q438" s="1">
        <v>80.900000000000006</v>
      </c>
      <c r="R438" s="1">
        <v>76.38</v>
      </c>
      <c r="S438" s="1">
        <v>82.92</v>
      </c>
      <c r="T438" s="1">
        <v>79.7</v>
      </c>
      <c r="U438" s="1">
        <v>85.2</v>
      </c>
      <c r="V438" s="1">
        <v>85.57</v>
      </c>
      <c r="W438" s="1">
        <v>79.540000000000006</v>
      </c>
      <c r="X438" s="1">
        <v>82.76</v>
      </c>
      <c r="Y438" s="3">
        <v>81.41</v>
      </c>
      <c r="Z438" s="1">
        <v>76.37</v>
      </c>
      <c r="AA438" s="1">
        <v>62.58</v>
      </c>
      <c r="AB438" s="1">
        <v>71.12</v>
      </c>
      <c r="AC438" s="1">
        <v>76.38</v>
      </c>
      <c r="AD438" s="1">
        <v>76.38</v>
      </c>
      <c r="AE438" s="1">
        <v>69.56</v>
      </c>
      <c r="AF438" s="1">
        <v>76.38</v>
      </c>
      <c r="AG438" s="1">
        <v>76.36</v>
      </c>
      <c r="AH438" s="1">
        <v>76.36</v>
      </c>
      <c r="AI438" s="1">
        <v>76.13</v>
      </c>
      <c r="AJ438" s="1">
        <v>76.37</v>
      </c>
      <c r="AK438" s="3">
        <v>76.08</v>
      </c>
      <c r="AL438">
        <f t="shared" si="42"/>
        <v>81.846666666666664</v>
      </c>
      <c r="AM438">
        <f t="shared" si="43"/>
        <v>76.38</v>
      </c>
      <c r="AN438" s="4">
        <f t="shared" si="44"/>
        <v>85.58</v>
      </c>
      <c r="AO438">
        <f t="shared" si="45"/>
        <v>74.172499999999999</v>
      </c>
      <c r="AP438">
        <f t="shared" si="46"/>
        <v>62.58</v>
      </c>
      <c r="AQ438" s="9">
        <f t="shared" si="47"/>
        <v>76.38</v>
      </c>
      <c r="AR438" s="12">
        <f xml:space="preserve"> Πίνακας1[[#This Row],[Average Accuracy (Real Data)]] - Πίνακας1[[#This Row],[Average Accuracy (Synthetic Data)]]</f>
        <v>7.6741666666666646</v>
      </c>
      <c r="AS438" s="168" t="str">
        <f t="shared" si="48"/>
        <v>LinearSVC (Synth)</v>
      </c>
    </row>
    <row r="439" spans="1:45" x14ac:dyDescent="0.25">
      <c r="A439" s="10">
        <v>552</v>
      </c>
      <c r="B439" s="1">
        <v>2</v>
      </c>
      <c r="C439" s="1">
        <v>10</v>
      </c>
      <c r="D439" s="1">
        <v>3</v>
      </c>
      <c r="E439" s="1">
        <v>2</v>
      </c>
      <c r="F439" s="1">
        <v>2</v>
      </c>
      <c r="G439" s="1" t="b">
        <v>1</v>
      </c>
      <c r="H439" s="1">
        <v>0.5</v>
      </c>
      <c r="I439" s="1" t="b">
        <v>1</v>
      </c>
      <c r="J439" s="1">
        <v>0.25</v>
      </c>
      <c r="K439" s="1" t="b">
        <v>1</v>
      </c>
      <c r="L439" s="10">
        <v>0.25</v>
      </c>
      <c r="M439" s="71">
        <f>Πίνακας1[[#This Row],[ε2]] + Πίνακας1[[#This Row],[ε1]]</f>
        <v>0.5</v>
      </c>
      <c r="N439" s="1">
        <v>58.64</v>
      </c>
      <c r="O439" s="1">
        <v>48.44</v>
      </c>
      <c r="P439" s="1">
        <v>54.76</v>
      </c>
      <c r="Q439" s="1">
        <v>48.44</v>
      </c>
      <c r="R439" s="1">
        <v>58.88</v>
      </c>
      <c r="S439" s="1">
        <v>54.12</v>
      </c>
      <c r="T439" s="1">
        <v>65.319999999999993</v>
      </c>
      <c r="U439" s="1">
        <v>47.52</v>
      </c>
      <c r="V439" s="1">
        <v>60.32</v>
      </c>
      <c r="W439" s="1">
        <v>48.52</v>
      </c>
      <c r="X439" s="1">
        <v>48.52</v>
      </c>
      <c r="Y439" s="3">
        <v>52.76</v>
      </c>
      <c r="Z439" s="1">
        <v>47.12</v>
      </c>
      <c r="AA439" s="1">
        <v>18.559999999999999</v>
      </c>
      <c r="AB439" s="1">
        <v>34.200000000000003</v>
      </c>
      <c r="AC439" s="1">
        <v>42.16</v>
      </c>
      <c r="AD439" s="1">
        <v>45.28</v>
      </c>
      <c r="AE439" s="1">
        <v>33.04</v>
      </c>
      <c r="AF439" s="1">
        <v>45.76</v>
      </c>
      <c r="AG439" s="1">
        <v>46.68</v>
      </c>
      <c r="AH439" s="1">
        <v>47</v>
      </c>
      <c r="AI439" s="1">
        <v>46.04</v>
      </c>
      <c r="AJ439" s="1">
        <v>46.04</v>
      </c>
      <c r="AK439" s="3">
        <v>47.68</v>
      </c>
      <c r="AL439">
        <f t="shared" si="42"/>
        <v>53.853333333333332</v>
      </c>
      <c r="AM439">
        <f t="shared" si="43"/>
        <v>47.52</v>
      </c>
      <c r="AN439" s="4">
        <f t="shared" si="44"/>
        <v>65.319999999999993</v>
      </c>
      <c r="AO439">
        <f t="shared" si="45"/>
        <v>41.63</v>
      </c>
      <c r="AP439">
        <f t="shared" si="46"/>
        <v>18.559999999999999</v>
      </c>
      <c r="AQ439" s="168">
        <f t="shared" si="47"/>
        <v>47.68</v>
      </c>
      <c r="AR439" s="67">
        <f xml:space="preserve"> Πίνακας1[[#This Row],[Average Accuracy (Real Data)]] - Πίνακας1[[#This Row],[Average Accuracy (Synthetic Data)]]</f>
        <v>12.223333333333329</v>
      </c>
      <c r="AS439" s="68" t="str">
        <f t="shared" si="48"/>
        <v>QuadraticDiscriminantAnalysis (Synth)</v>
      </c>
    </row>
    <row r="440" spans="1:45" x14ac:dyDescent="0.25">
      <c r="A440" s="1">
        <v>54</v>
      </c>
      <c r="B440" s="1">
        <v>1</v>
      </c>
      <c r="C440" s="1">
        <v>3</v>
      </c>
      <c r="D440" s="1">
        <v>2</v>
      </c>
      <c r="E440" s="1">
        <v>2</v>
      </c>
      <c r="F440" s="1">
        <v>1</v>
      </c>
      <c r="G440" s="1" t="b">
        <v>1</v>
      </c>
      <c r="H440" s="1">
        <v>1</v>
      </c>
      <c r="I440" s="1" t="b">
        <v>1</v>
      </c>
      <c r="J440" s="1">
        <v>1</v>
      </c>
      <c r="K440" s="1" t="b">
        <v>1</v>
      </c>
      <c r="L440" s="10">
        <v>1</v>
      </c>
      <c r="M440" s="3">
        <f>Πίνακας1[[#This Row],[ε2]] + Πίνακας1[[#This Row],[ε1]]</f>
        <v>2</v>
      </c>
      <c r="N440" s="1">
        <v>65.52</v>
      </c>
      <c r="O440" s="1">
        <v>62.07</v>
      </c>
      <c r="P440" s="1">
        <v>62.07</v>
      </c>
      <c r="Q440" s="1">
        <v>48.28</v>
      </c>
      <c r="R440" s="1">
        <v>62.07</v>
      </c>
      <c r="S440" s="1">
        <v>58.62</v>
      </c>
      <c r="T440" s="1">
        <v>62.07</v>
      </c>
      <c r="U440" s="1">
        <v>55.17</v>
      </c>
      <c r="V440" s="1">
        <v>62.07</v>
      </c>
      <c r="W440" s="1">
        <v>51.72</v>
      </c>
      <c r="X440" s="1">
        <v>62.07</v>
      </c>
      <c r="Y440" s="3">
        <v>58.62</v>
      </c>
      <c r="Z440" s="1">
        <v>55.17</v>
      </c>
      <c r="AA440" s="1">
        <v>31.03</v>
      </c>
      <c r="AB440" s="1">
        <v>58.62</v>
      </c>
      <c r="AC440" s="1">
        <v>55.17</v>
      </c>
      <c r="AD440" s="1">
        <v>62.07</v>
      </c>
      <c r="AE440" s="1">
        <v>48.28</v>
      </c>
      <c r="AF440" s="1">
        <v>58.62</v>
      </c>
      <c r="AG440" s="1">
        <v>44.83</v>
      </c>
      <c r="AH440" s="1">
        <v>41.38</v>
      </c>
      <c r="AI440" s="1">
        <v>62.07</v>
      </c>
      <c r="AJ440" s="1">
        <v>65.52</v>
      </c>
      <c r="AK440" s="3">
        <v>20.69</v>
      </c>
      <c r="AL440">
        <f t="shared" si="42"/>
        <v>59.195833333333347</v>
      </c>
      <c r="AM440">
        <f t="shared" si="43"/>
        <v>48.28</v>
      </c>
      <c r="AN440" s="4">
        <f t="shared" si="44"/>
        <v>65.52</v>
      </c>
      <c r="AO440">
        <f t="shared" si="45"/>
        <v>50.287500000000001</v>
      </c>
      <c r="AP440">
        <f t="shared" si="46"/>
        <v>20.69</v>
      </c>
      <c r="AQ440" s="9">
        <f t="shared" si="47"/>
        <v>65.52</v>
      </c>
      <c r="AR440" s="12">
        <f xml:space="preserve"> Πίνακας1[[#This Row],[Average Accuracy (Real Data)]] - Πίνακας1[[#This Row],[Average Accuracy (Synthetic Data)]]</f>
        <v>8.9083333333333456</v>
      </c>
      <c r="AS440" s="168" t="str">
        <f t="shared" si="48"/>
        <v>LinearDiscriminantAnalysis (Synth)</v>
      </c>
    </row>
    <row r="441" spans="1:45" x14ac:dyDescent="0.25">
      <c r="A441" s="10">
        <v>620</v>
      </c>
      <c r="B441" s="1">
        <v>2</v>
      </c>
      <c r="C441" s="1">
        <v>10</v>
      </c>
      <c r="D441" s="1">
        <v>3</v>
      </c>
      <c r="E441" s="1">
        <v>2</v>
      </c>
      <c r="F441" s="1">
        <v>2</v>
      </c>
      <c r="G441" s="1" t="b">
        <v>1</v>
      </c>
      <c r="H441" s="1">
        <v>0.5</v>
      </c>
      <c r="I441" s="1" t="b">
        <v>1</v>
      </c>
      <c r="J441" s="1">
        <v>0.25</v>
      </c>
      <c r="K441" s="1" t="b">
        <v>1</v>
      </c>
      <c r="L441" s="10">
        <v>0.25</v>
      </c>
      <c r="M441" s="71">
        <f>Πίνακας1[[#This Row],[ε2]] + Πίνακας1[[#This Row],[ε1]]</f>
        <v>0.5</v>
      </c>
      <c r="N441" s="1">
        <v>58.64</v>
      </c>
      <c r="O441" s="1">
        <v>48.44</v>
      </c>
      <c r="P441" s="1">
        <v>54.76</v>
      </c>
      <c r="Q441" s="1">
        <v>48.44</v>
      </c>
      <c r="R441" s="1">
        <v>58.88</v>
      </c>
      <c r="S441" s="1">
        <v>54.12</v>
      </c>
      <c r="T441" s="1">
        <v>65.319999999999993</v>
      </c>
      <c r="U441" s="1">
        <v>47.52</v>
      </c>
      <c r="V441" s="1">
        <v>60.32</v>
      </c>
      <c r="W441" s="1">
        <v>48.52</v>
      </c>
      <c r="X441" s="1">
        <v>48.52</v>
      </c>
      <c r="Y441" s="3">
        <v>52.76</v>
      </c>
      <c r="Z441" s="1">
        <v>47.12</v>
      </c>
      <c r="AA441" s="1">
        <v>18.559999999999999</v>
      </c>
      <c r="AB441" s="1">
        <v>34.200000000000003</v>
      </c>
      <c r="AC441" s="1">
        <v>42.16</v>
      </c>
      <c r="AD441" s="1">
        <v>45.28</v>
      </c>
      <c r="AE441" s="1">
        <v>33.04</v>
      </c>
      <c r="AF441" s="1">
        <v>45.76</v>
      </c>
      <c r="AG441" s="1">
        <v>46.68</v>
      </c>
      <c r="AH441" s="1">
        <v>47</v>
      </c>
      <c r="AI441" s="1">
        <v>46.04</v>
      </c>
      <c r="AJ441" s="1">
        <v>46.04</v>
      </c>
      <c r="AK441" s="3">
        <v>47.68</v>
      </c>
      <c r="AL441">
        <f t="shared" si="42"/>
        <v>53.853333333333332</v>
      </c>
      <c r="AM441">
        <f t="shared" si="43"/>
        <v>47.52</v>
      </c>
      <c r="AN441" s="4">
        <f t="shared" si="44"/>
        <v>65.319999999999993</v>
      </c>
      <c r="AO441">
        <f t="shared" si="45"/>
        <v>41.63</v>
      </c>
      <c r="AP441">
        <f t="shared" si="46"/>
        <v>18.559999999999999</v>
      </c>
      <c r="AQ441" s="168">
        <f t="shared" si="47"/>
        <v>47.68</v>
      </c>
      <c r="AR441" s="67">
        <f xml:space="preserve"> Πίνακας1[[#This Row],[Average Accuracy (Real Data)]] - Πίνακας1[[#This Row],[Average Accuracy (Synthetic Data)]]</f>
        <v>12.223333333333329</v>
      </c>
      <c r="AS441" s="68" t="str">
        <f t="shared" si="48"/>
        <v>QuadraticDiscriminantAnalysis (Synth)</v>
      </c>
    </row>
    <row r="442" spans="1:45" x14ac:dyDescent="0.25">
      <c r="A442" s="1">
        <v>284</v>
      </c>
      <c r="B442" s="1">
        <v>2</v>
      </c>
      <c r="C442" s="1">
        <v>10</v>
      </c>
      <c r="D442" s="1">
        <v>3</v>
      </c>
      <c r="E442" s="1">
        <v>2</v>
      </c>
      <c r="F442" s="1">
        <v>2</v>
      </c>
      <c r="G442" s="1" t="b">
        <v>1</v>
      </c>
      <c r="H442" s="1">
        <v>0.5</v>
      </c>
      <c r="I442" s="1" t="b">
        <v>1</v>
      </c>
      <c r="J442" s="1">
        <v>0.5</v>
      </c>
      <c r="K442" s="1" t="b">
        <v>1</v>
      </c>
      <c r="L442" s="10">
        <v>0.5</v>
      </c>
      <c r="M442" s="3">
        <f>Πίνακας1[[#This Row],[ε2]] + Πίνακας1[[#This Row],[ε1]]</f>
        <v>1</v>
      </c>
      <c r="N442" s="1">
        <v>58.64</v>
      </c>
      <c r="O442" s="1">
        <v>48.44</v>
      </c>
      <c r="P442" s="1">
        <v>54.76</v>
      </c>
      <c r="Q442" s="1">
        <v>48.44</v>
      </c>
      <c r="R442" s="1">
        <v>58.88</v>
      </c>
      <c r="S442" s="1">
        <v>54.12</v>
      </c>
      <c r="T442" s="1">
        <v>65.319999999999993</v>
      </c>
      <c r="U442" s="1">
        <v>47.52</v>
      </c>
      <c r="V442" s="1">
        <v>60.32</v>
      </c>
      <c r="W442" s="1">
        <v>48.52</v>
      </c>
      <c r="X442" s="1">
        <v>48.52</v>
      </c>
      <c r="Y442" s="3">
        <v>52.76</v>
      </c>
      <c r="Z442" s="1">
        <v>49.56</v>
      </c>
      <c r="AA442" s="1">
        <v>29.8</v>
      </c>
      <c r="AB442" s="1">
        <v>45.52</v>
      </c>
      <c r="AC442" s="1">
        <v>48.64</v>
      </c>
      <c r="AD442" s="1">
        <v>47.08</v>
      </c>
      <c r="AE442" s="1">
        <v>45.92</v>
      </c>
      <c r="AF442" s="1">
        <v>47</v>
      </c>
      <c r="AG442" s="1">
        <v>49.4</v>
      </c>
      <c r="AH442" s="1">
        <v>48.6</v>
      </c>
      <c r="AI442" s="1">
        <v>49.4</v>
      </c>
      <c r="AJ442" s="1">
        <v>49.4</v>
      </c>
      <c r="AK442" s="3">
        <v>49.56</v>
      </c>
      <c r="AL442">
        <f t="shared" si="42"/>
        <v>53.853333333333332</v>
      </c>
      <c r="AM442">
        <f t="shared" si="43"/>
        <v>47.52</v>
      </c>
      <c r="AN442" s="4">
        <f t="shared" si="44"/>
        <v>65.319999999999993</v>
      </c>
      <c r="AO442">
        <f t="shared" si="45"/>
        <v>46.656666666666659</v>
      </c>
      <c r="AP442">
        <f t="shared" si="46"/>
        <v>29.8</v>
      </c>
      <c r="AQ442" s="9">
        <f t="shared" si="47"/>
        <v>49.56</v>
      </c>
      <c r="AR442" s="12">
        <f xml:space="preserve"> Πίνακας1[[#This Row],[Average Accuracy (Real Data)]] - Πίνακας1[[#This Row],[Average Accuracy (Synthetic Data)]]</f>
        <v>7.1966666666666725</v>
      </c>
      <c r="AS442" s="168" t="str">
        <f t="shared" si="48"/>
        <v>XGBClassifier (Synth)</v>
      </c>
    </row>
    <row r="443" spans="1:45" x14ac:dyDescent="0.25">
      <c r="A443" s="1">
        <v>55</v>
      </c>
      <c r="B443" s="1">
        <v>1</v>
      </c>
      <c r="C443" s="1">
        <v>3</v>
      </c>
      <c r="D443" s="1">
        <v>2</v>
      </c>
      <c r="E443" s="1">
        <v>2</v>
      </c>
      <c r="F443" s="1">
        <v>1</v>
      </c>
      <c r="G443" s="1" t="b">
        <v>1</v>
      </c>
      <c r="H443" s="1">
        <v>5</v>
      </c>
      <c r="I443" s="1" t="b">
        <v>1</v>
      </c>
      <c r="J443" s="1">
        <v>5</v>
      </c>
      <c r="K443" s="1" t="b">
        <v>1</v>
      </c>
      <c r="L443" s="10">
        <v>5</v>
      </c>
      <c r="M443" s="3">
        <f>Πίνακας1[[#This Row],[ε2]] + Πίνακας1[[#This Row],[ε1]]</f>
        <v>10</v>
      </c>
      <c r="N443" s="1">
        <v>65.52</v>
      </c>
      <c r="O443" s="1">
        <v>62.07</v>
      </c>
      <c r="P443" s="1">
        <v>62.07</v>
      </c>
      <c r="Q443" s="1">
        <v>48.28</v>
      </c>
      <c r="R443" s="1">
        <v>62.07</v>
      </c>
      <c r="S443" s="1">
        <v>58.62</v>
      </c>
      <c r="T443" s="1">
        <v>62.07</v>
      </c>
      <c r="U443" s="1">
        <v>55.17</v>
      </c>
      <c r="V443" s="1">
        <v>62.07</v>
      </c>
      <c r="W443" s="1">
        <v>51.72</v>
      </c>
      <c r="X443" s="1">
        <v>62.07</v>
      </c>
      <c r="Y443" s="3">
        <v>58.62</v>
      </c>
      <c r="Z443" s="1">
        <v>62.07</v>
      </c>
      <c r="AA443" s="1">
        <v>62.07</v>
      </c>
      <c r="AB443" s="1">
        <v>41.38</v>
      </c>
      <c r="AC443" s="1">
        <v>13.79</v>
      </c>
      <c r="AD443" s="1">
        <v>58.62</v>
      </c>
      <c r="AE443" s="1">
        <v>51.72</v>
      </c>
      <c r="AF443" s="1">
        <v>58.62</v>
      </c>
      <c r="AG443" s="1">
        <v>48.28</v>
      </c>
      <c r="AH443" s="1">
        <v>65.52</v>
      </c>
      <c r="AI443" s="1">
        <v>58.62</v>
      </c>
      <c r="AJ443" s="1">
        <v>62.07</v>
      </c>
      <c r="AK443" s="3">
        <v>62.07</v>
      </c>
      <c r="AL443">
        <f t="shared" si="42"/>
        <v>59.195833333333347</v>
      </c>
      <c r="AM443">
        <f t="shared" si="43"/>
        <v>48.28</v>
      </c>
      <c r="AN443" s="4">
        <f t="shared" si="44"/>
        <v>65.52</v>
      </c>
      <c r="AO443">
        <f t="shared" si="45"/>
        <v>53.735833333333339</v>
      </c>
      <c r="AP443">
        <f t="shared" si="46"/>
        <v>13.79</v>
      </c>
      <c r="AQ443" s="9">
        <f t="shared" si="47"/>
        <v>65.52</v>
      </c>
      <c r="AR443" s="12">
        <f xml:space="preserve"> Πίνακας1[[#This Row],[Average Accuracy (Real Data)]] - Πίνακας1[[#This Row],[Average Accuracy (Synthetic Data)]]</f>
        <v>5.460000000000008</v>
      </c>
      <c r="AS443" s="168" t="str">
        <f t="shared" si="48"/>
        <v>GradientBoostingClassifier (Synth)</v>
      </c>
    </row>
    <row r="444" spans="1:45" x14ac:dyDescent="0.25">
      <c r="A444" s="1">
        <v>223</v>
      </c>
      <c r="B444" s="1">
        <v>2</v>
      </c>
      <c r="C444" s="1">
        <v>4</v>
      </c>
      <c r="D444" s="1">
        <v>2</v>
      </c>
      <c r="E444" s="1">
        <v>2</v>
      </c>
      <c r="F444" s="1">
        <v>1</v>
      </c>
      <c r="G444" s="1" t="b">
        <v>1</v>
      </c>
      <c r="H444" s="1">
        <v>5</v>
      </c>
      <c r="I444" s="1" t="b">
        <v>1</v>
      </c>
      <c r="J444" s="1">
        <v>5</v>
      </c>
      <c r="K444" s="1" t="b">
        <v>1</v>
      </c>
      <c r="L444" s="10">
        <v>5</v>
      </c>
      <c r="M444" s="3">
        <f>Πίνακας1[[#This Row],[ε2]] + Πίνακας1[[#This Row],[ε1]]</f>
        <v>10</v>
      </c>
      <c r="N444" s="1">
        <v>58.64</v>
      </c>
      <c r="O444" s="1">
        <v>48.44</v>
      </c>
      <c r="P444" s="1">
        <v>54.76</v>
      </c>
      <c r="Q444" s="1">
        <v>48.44</v>
      </c>
      <c r="R444" s="1">
        <v>58.88</v>
      </c>
      <c r="S444" s="1">
        <v>54.12</v>
      </c>
      <c r="T444" s="1">
        <v>65.319999999999993</v>
      </c>
      <c r="U444" s="1">
        <v>47.52</v>
      </c>
      <c r="V444" s="1">
        <v>60.32</v>
      </c>
      <c r="W444" s="1">
        <v>48.52</v>
      </c>
      <c r="X444" s="1">
        <v>48.52</v>
      </c>
      <c r="Y444" s="3">
        <v>52.76</v>
      </c>
      <c r="Z444" s="1">
        <v>50.08</v>
      </c>
      <c r="AA444" s="1">
        <v>43.6</v>
      </c>
      <c r="AB444" s="1">
        <v>45.84</v>
      </c>
      <c r="AC444" s="1">
        <v>49.4</v>
      </c>
      <c r="AD444" s="1">
        <v>46.96</v>
      </c>
      <c r="AE444" s="1">
        <v>47.52</v>
      </c>
      <c r="AF444" s="1">
        <v>49.32</v>
      </c>
      <c r="AG444" s="1">
        <v>41.88</v>
      </c>
      <c r="AH444" s="1">
        <v>49.32</v>
      </c>
      <c r="AI444" s="1">
        <v>49.4</v>
      </c>
      <c r="AJ444" s="1">
        <v>49.4</v>
      </c>
      <c r="AK444" s="3">
        <v>49.6</v>
      </c>
      <c r="AL444">
        <f t="shared" si="42"/>
        <v>53.853333333333332</v>
      </c>
      <c r="AM444">
        <f t="shared" si="43"/>
        <v>47.52</v>
      </c>
      <c r="AN444" s="4">
        <f t="shared" si="44"/>
        <v>65.319999999999993</v>
      </c>
      <c r="AO444">
        <f t="shared" si="45"/>
        <v>47.693333333333335</v>
      </c>
      <c r="AP444">
        <f t="shared" si="46"/>
        <v>41.88</v>
      </c>
      <c r="AQ444" s="9">
        <f t="shared" si="47"/>
        <v>50.08</v>
      </c>
      <c r="AR444" s="12">
        <f xml:space="preserve"> Πίνακας1[[#This Row],[Average Accuracy (Real Data)]] - Πίνακας1[[#This Row],[Average Accuracy (Synthetic Data)]]</f>
        <v>6.1599999999999966</v>
      </c>
      <c r="AS444" s="168" t="str">
        <f t="shared" si="48"/>
        <v>XGBClassifier (Synth)</v>
      </c>
    </row>
    <row r="445" spans="1:45" x14ac:dyDescent="0.25">
      <c r="A445" s="1">
        <v>450</v>
      </c>
      <c r="B445" s="1">
        <v>3</v>
      </c>
      <c r="C445" s="1">
        <v>2</v>
      </c>
      <c r="D445" s="1">
        <v>3</v>
      </c>
      <c r="E445" s="1">
        <v>2</v>
      </c>
      <c r="F445" s="1">
        <v>2</v>
      </c>
      <c r="G445" s="1" t="b">
        <v>1</v>
      </c>
      <c r="H445" s="1">
        <v>0.05</v>
      </c>
      <c r="I445" s="1" t="b">
        <v>1</v>
      </c>
      <c r="J445" s="1">
        <v>0.05</v>
      </c>
      <c r="K445" s="1" t="b">
        <v>1</v>
      </c>
      <c r="L445" s="10">
        <v>0.05</v>
      </c>
      <c r="M445" s="3">
        <f>Πίνακας1[[#This Row],[ε2]] + Πίνακας1[[#This Row],[ε1]]</f>
        <v>0.1</v>
      </c>
      <c r="N445" s="1">
        <v>85.58</v>
      </c>
      <c r="O445" s="1">
        <v>79.930000000000007</v>
      </c>
      <c r="P445" s="1">
        <v>82.27</v>
      </c>
      <c r="Q445" s="1">
        <v>80.900000000000006</v>
      </c>
      <c r="R445" s="1">
        <v>76.38</v>
      </c>
      <c r="S445" s="1">
        <v>82.92</v>
      </c>
      <c r="T445" s="1">
        <v>79.7</v>
      </c>
      <c r="U445" s="1">
        <v>85.2</v>
      </c>
      <c r="V445" s="1">
        <v>85.57</v>
      </c>
      <c r="W445" s="1">
        <v>79.540000000000006</v>
      </c>
      <c r="X445" s="1">
        <v>82.76</v>
      </c>
      <c r="Y445" s="3">
        <v>81.41</v>
      </c>
      <c r="Z445" s="1">
        <v>76.77</v>
      </c>
      <c r="AA445" s="1">
        <v>64.540000000000006</v>
      </c>
      <c r="AB445" s="1">
        <v>69.47</v>
      </c>
      <c r="AC445" s="1">
        <v>63.28</v>
      </c>
      <c r="AD445" s="1">
        <v>76.38</v>
      </c>
      <c r="AE445" s="1">
        <v>69.489999999999995</v>
      </c>
      <c r="AF445" s="1">
        <v>24.8</v>
      </c>
      <c r="AG445" s="1">
        <v>76.59</v>
      </c>
      <c r="AH445" s="1">
        <v>76.849999999999994</v>
      </c>
      <c r="AI445" s="1">
        <v>76.7</v>
      </c>
      <c r="AJ445" s="1">
        <v>76.260000000000005</v>
      </c>
      <c r="AK445" s="3">
        <v>76.83</v>
      </c>
      <c r="AL445">
        <f t="shared" si="42"/>
        <v>81.846666666666664</v>
      </c>
      <c r="AM445">
        <f t="shared" si="43"/>
        <v>76.38</v>
      </c>
      <c r="AN445" s="4">
        <f t="shared" si="44"/>
        <v>85.58</v>
      </c>
      <c r="AO445">
        <f t="shared" si="45"/>
        <v>68.996666666666684</v>
      </c>
      <c r="AP445">
        <f t="shared" si="46"/>
        <v>24.8</v>
      </c>
      <c r="AQ445" s="9">
        <f t="shared" si="47"/>
        <v>76.849999999999994</v>
      </c>
      <c r="AR445" s="12">
        <f xml:space="preserve"> Πίνακας1[[#This Row],[Average Accuracy (Real Data)]] - Πίνακας1[[#This Row],[Average Accuracy (Synthetic Data)]]</f>
        <v>12.84999999999998</v>
      </c>
      <c r="AS445" s="168" t="str">
        <f t="shared" si="48"/>
        <v>GradientBoostingClassifier (Synth)</v>
      </c>
    </row>
    <row r="446" spans="1:45" x14ac:dyDescent="0.25">
      <c r="A446" s="1">
        <v>451</v>
      </c>
      <c r="B446" s="1">
        <v>3</v>
      </c>
      <c r="C446" s="1">
        <v>2</v>
      </c>
      <c r="D446" s="1">
        <v>3</v>
      </c>
      <c r="E446" s="1">
        <v>2</v>
      </c>
      <c r="F446" s="1">
        <v>2</v>
      </c>
      <c r="G446" s="1" t="b">
        <v>1</v>
      </c>
      <c r="H446" s="1">
        <v>0.1</v>
      </c>
      <c r="I446" s="1" t="b">
        <v>1</v>
      </c>
      <c r="J446" s="1">
        <v>0.1</v>
      </c>
      <c r="K446" s="1" t="b">
        <v>1</v>
      </c>
      <c r="L446" s="10">
        <v>0.1</v>
      </c>
      <c r="M446" s="3">
        <f>Πίνακας1[[#This Row],[ε2]] + Πίνακας1[[#This Row],[ε1]]</f>
        <v>0.2</v>
      </c>
      <c r="N446" s="1">
        <v>85.58</v>
      </c>
      <c r="O446" s="1">
        <v>79.930000000000007</v>
      </c>
      <c r="P446" s="1">
        <v>82.27</v>
      </c>
      <c r="Q446" s="1">
        <v>80.900000000000006</v>
      </c>
      <c r="R446" s="1">
        <v>76.38</v>
      </c>
      <c r="S446" s="1">
        <v>82.92</v>
      </c>
      <c r="T446" s="1">
        <v>79.7</v>
      </c>
      <c r="U446" s="1">
        <v>85.2</v>
      </c>
      <c r="V446" s="1">
        <v>85.57</v>
      </c>
      <c r="W446" s="1">
        <v>79.540000000000006</v>
      </c>
      <c r="X446" s="1">
        <v>82.76</v>
      </c>
      <c r="Y446" s="3">
        <v>81.41</v>
      </c>
      <c r="Z446" s="1">
        <v>77.03</v>
      </c>
      <c r="AA446" s="1">
        <v>61.96</v>
      </c>
      <c r="AB446" s="1">
        <v>70.180000000000007</v>
      </c>
      <c r="AC446" s="1">
        <v>74.260000000000005</v>
      </c>
      <c r="AD446" s="1">
        <v>76.38</v>
      </c>
      <c r="AE446" s="1">
        <v>68.91</v>
      </c>
      <c r="AF446" s="1">
        <v>23.49</v>
      </c>
      <c r="AG446" s="1">
        <v>76.17</v>
      </c>
      <c r="AH446" s="1">
        <v>76.83</v>
      </c>
      <c r="AI446" s="1">
        <v>76.38</v>
      </c>
      <c r="AJ446" s="1">
        <v>76.38</v>
      </c>
      <c r="AK446" s="3">
        <v>76.760000000000005</v>
      </c>
      <c r="AL446">
        <f t="shared" si="42"/>
        <v>81.846666666666664</v>
      </c>
      <c r="AM446">
        <f t="shared" si="43"/>
        <v>76.38</v>
      </c>
      <c r="AN446" s="4">
        <f t="shared" si="44"/>
        <v>85.58</v>
      </c>
      <c r="AO446">
        <f t="shared" si="45"/>
        <v>69.560833333333335</v>
      </c>
      <c r="AP446">
        <f t="shared" si="46"/>
        <v>23.49</v>
      </c>
      <c r="AQ446" s="9">
        <f t="shared" si="47"/>
        <v>77.03</v>
      </c>
      <c r="AR446" s="12">
        <f xml:space="preserve"> Πίνακας1[[#This Row],[Average Accuracy (Real Data)]] - Πίνακας1[[#This Row],[Average Accuracy (Synthetic Data)]]</f>
        <v>12.285833333333329</v>
      </c>
      <c r="AS446" s="168" t="str">
        <f t="shared" si="48"/>
        <v>XGBClassifier (Synth)</v>
      </c>
    </row>
    <row r="447" spans="1:45" x14ac:dyDescent="0.25">
      <c r="A447" s="1">
        <v>391</v>
      </c>
      <c r="B447" s="1">
        <v>3</v>
      </c>
      <c r="C447" s="1">
        <v>13</v>
      </c>
      <c r="D447" s="1">
        <v>2</v>
      </c>
      <c r="E447" s="1">
        <v>2</v>
      </c>
      <c r="F447" s="1">
        <v>1</v>
      </c>
      <c r="G447" s="1" t="b">
        <v>1</v>
      </c>
      <c r="H447" s="1">
        <v>5</v>
      </c>
      <c r="I447" s="1" t="b">
        <v>1</v>
      </c>
      <c r="J447" s="1">
        <v>5</v>
      </c>
      <c r="K447" s="1" t="b">
        <v>1</v>
      </c>
      <c r="L447" s="10">
        <v>5</v>
      </c>
      <c r="M447" s="3">
        <f>Πίνακας1[[#This Row],[ε2]] + Πίνακας1[[#This Row],[ε1]]</f>
        <v>10</v>
      </c>
      <c r="N447" s="1">
        <v>85.58</v>
      </c>
      <c r="O447" s="1">
        <v>79.930000000000007</v>
      </c>
      <c r="P447" s="1">
        <v>82.27</v>
      </c>
      <c r="Q447" s="1">
        <v>80.900000000000006</v>
      </c>
      <c r="R447" s="1">
        <v>76.38</v>
      </c>
      <c r="S447" s="1">
        <v>82.92</v>
      </c>
      <c r="T447" s="1">
        <v>79.7</v>
      </c>
      <c r="U447" s="1">
        <v>85.2</v>
      </c>
      <c r="V447" s="1">
        <v>85.57</v>
      </c>
      <c r="W447" s="1">
        <v>79.540000000000006</v>
      </c>
      <c r="X447" s="1">
        <v>82.76</v>
      </c>
      <c r="Y447" s="3">
        <v>81.41</v>
      </c>
      <c r="Z447" s="1">
        <v>76.28</v>
      </c>
      <c r="AA447" s="1">
        <v>70.849999999999994</v>
      </c>
      <c r="AB447" s="1">
        <v>74.14</v>
      </c>
      <c r="AC447" s="1">
        <v>72.55</v>
      </c>
      <c r="AD447" s="1">
        <v>76.38</v>
      </c>
      <c r="AE447" s="1">
        <v>74.34</v>
      </c>
      <c r="AF447" s="1">
        <v>75.739999999999995</v>
      </c>
      <c r="AG447" s="1">
        <v>76.37</v>
      </c>
      <c r="AH447" s="1">
        <v>76.33</v>
      </c>
      <c r="AI447" s="1">
        <v>77.13</v>
      </c>
      <c r="AJ447" s="1">
        <v>76.37</v>
      </c>
      <c r="AK447" s="3">
        <v>73.819999999999993</v>
      </c>
      <c r="AL447">
        <f t="shared" si="42"/>
        <v>81.846666666666664</v>
      </c>
      <c r="AM447">
        <f t="shared" si="43"/>
        <v>76.38</v>
      </c>
      <c r="AN447" s="4">
        <f t="shared" si="44"/>
        <v>85.58</v>
      </c>
      <c r="AO447">
        <f t="shared" si="45"/>
        <v>75.024999999999991</v>
      </c>
      <c r="AP447">
        <f t="shared" si="46"/>
        <v>70.849999999999994</v>
      </c>
      <c r="AQ447" s="9">
        <f t="shared" si="47"/>
        <v>77.13</v>
      </c>
      <c r="AR447" s="12">
        <f xml:space="preserve"> Πίνακας1[[#This Row],[Average Accuracy (Real Data)]] - Πίνακας1[[#This Row],[Average Accuracy (Synthetic Data)]]</f>
        <v>6.8216666666666725</v>
      </c>
      <c r="AS447" s="168" t="str">
        <f t="shared" si="48"/>
        <v>GaussianNB (Synth)</v>
      </c>
    </row>
    <row r="448" spans="1:45" x14ac:dyDescent="0.25">
      <c r="A448" s="10">
        <v>572</v>
      </c>
      <c r="B448" s="10">
        <v>3</v>
      </c>
      <c r="C448" s="10">
        <v>2</v>
      </c>
      <c r="D448" s="10">
        <v>3</v>
      </c>
      <c r="E448" s="10">
        <v>2</v>
      </c>
      <c r="F448" s="10">
        <v>2</v>
      </c>
      <c r="G448" s="10" t="b">
        <v>1</v>
      </c>
      <c r="H448" s="10">
        <v>0.5</v>
      </c>
      <c r="I448" s="10" t="b">
        <v>1</v>
      </c>
      <c r="J448" s="10">
        <v>0.25</v>
      </c>
      <c r="K448" s="10" t="b">
        <v>1</v>
      </c>
      <c r="L448" s="10">
        <v>0.25</v>
      </c>
      <c r="M448" s="71">
        <f>Πίνακας1[[#This Row],[ε2]] + Πίνακας1[[#This Row],[ε1]]</f>
        <v>0.5</v>
      </c>
      <c r="N448" s="10">
        <v>85.58</v>
      </c>
      <c r="O448" s="10">
        <v>79.930000000000007</v>
      </c>
      <c r="P448" s="10">
        <v>82.27</v>
      </c>
      <c r="Q448" s="10">
        <v>80.900000000000006</v>
      </c>
      <c r="R448" s="10">
        <v>76.38</v>
      </c>
      <c r="S448" s="10">
        <v>82.92</v>
      </c>
      <c r="T448" s="10">
        <v>79.7</v>
      </c>
      <c r="U448" s="10">
        <v>85.2</v>
      </c>
      <c r="V448" s="10">
        <v>85.57</v>
      </c>
      <c r="W448" s="10">
        <v>79.540000000000006</v>
      </c>
      <c r="X448" s="10">
        <v>82.76</v>
      </c>
      <c r="Y448" s="3">
        <v>81.41</v>
      </c>
      <c r="Z448" s="10">
        <v>76.41</v>
      </c>
      <c r="AA448" s="10">
        <v>63.18</v>
      </c>
      <c r="AB448" s="10">
        <v>71.42</v>
      </c>
      <c r="AC448" s="10">
        <v>76.09</v>
      </c>
      <c r="AD448" s="10">
        <v>76.38</v>
      </c>
      <c r="AE448" s="10">
        <v>69.849999999999994</v>
      </c>
      <c r="AF448" s="10">
        <v>26.69</v>
      </c>
      <c r="AG448" s="10">
        <v>76.2</v>
      </c>
      <c r="AH448" s="10">
        <v>76.39</v>
      </c>
      <c r="AI448" s="10">
        <v>76.87</v>
      </c>
      <c r="AJ448" s="10">
        <v>76.38</v>
      </c>
      <c r="AK448" s="3">
        <v>76.86</v>
      </c>
      <c r="AL448" s="9">
        <f t="shared" si="42"/>
        <v>81.846666666666664</v>
      </c>
      <c r="AM448" s="9">
        <f t="shared" si="43"/>
        <v>76.38</v>
      </c>
      <c r="AN448" s="4">
        <f t="shared" si="44"/>
        <v>85.58</v>
      </c>
      <c r="AO448" s="9">
        <f t="shared" si="45"/>
        <v>70.226666666666674</v>
      </c>
      <c r="AP448" s="9">
        <f t="shared" si="46"/>
        <v>26.69</v>
      </c>
      <c r="AQ448" s="9">
        <f t="shared" si="47"/>
        <v>76.87</v>
      </c>
      <c r="AR448" s="67">
        <f xml:space="preserve"> Πίνακας1[[#This Row],[Average Accuracy (Real Data)]] - Πίνακας1[[#This Row],[Average Accuracy (Synthetic Data)]]</f>
        <v>11.61999999999999</v>
      </c>
      <c r="AS448" s="69" t="str">
        <f t="shared" si="48"/>
        <v>GaussianNB (Synth)</v>
      </c>
    </row>
    <row r="449" spans="1:45" x14ac:dyDescent="0.25">
      <c r="A449" s="1">
        <v>56</v>
      </c>
      <c r="B449" s="1">
        <v>1</v>
      </c>
      <c r="C449" s="1">
        <v>3</v>
      </c>
      <c r="D449" s="1">
        <v>2</v>
      </c>
      <c r="E449" s="1">
        <v>2</v>
      </c>
      <c r="F449" s="1">
        <v>1</v>
      </c>
      <c r="G449" s="1" t="b">
        <v>1</v>
      </c>
      <c r="H449" s="1">
        <v>10</v>
      </c>
      <c r="I449" s="1" t="b">
        <v>1</v>
      </c>
      <c r="J449" s="1">
        <v>10</v>
      </c>
      <c r="K449" s="1" t="b">
        <v>1</v>
      </c>
      <c r="L449" s="10">
        <v>10</v>
      </c>
      <c r="M449" s="3">
        <f>Πίνακας1[[#This Row],[ε2]] + Πίνακας1[[#This Row],[ε1]]</f>
        <v>20</v>
      </c>
      <c r="N449" s="1">
        <v>65.52</v>
      </c>
      <c r="O449" s="1">
        <v>62.07</v>
      </c>
      <c r="P449" s="1">
        <v>62.07</v>
      </c>
      <c r="Q449" s="1">
        <v>48.28</v>
      </c>
      <c r="R449" s="1">
        <v>62.07</v>
      </c>
      <c r="S449" s="1">
        <v>58.62</v>
      </c>
      <c r="T449" s="1">
        <v>62.07</v>
      </c>
      <c r="U449" s="1">
        <v>55.17</v>
      </c>
      <c r="V449" s="1">
        <v>62.07</v>
      </c>
      <c r="W449" s="1">
        <v>51.72</v>
      </c>
      <c r="X449" s="1">
        <v>62.07</v>
      </c>
      <c r="Y449" s="3">
        <v>58.62</v>
      </c>
      <c r="Z449" s="1">
        <v>62.07</v>
      </c>
      <c r="AA449" s="1">
        <v>58.62</v>
      </c>
      <c r="AB449" s="1">
        <v>58.62</v>
      </c>
      <c r="AC449" s="1">
        <v>65.52</v>
      </c>
      <c r="AD449" s="1">
        <v>62.07</v>
      </c>
      <c r="AE449" s="1">
        <v>58.62</v>
      </c>
      <c r="AF449" s="1">
        <v>65.52</v>
      </c>
      <c r="AG449" s="1">
        <v>51.72</v>
      </c>
      <c r="AH449" s="1">
        <v>68.97</v>
      </c>
      <c r="AI449" s="1">
        <v>65.52</v>
      </c>
      <c r="AJ449" s="1">
        <v>65.52</v>
      </c>
      <c r="AK449" s="3">
        <v>51.72</v>
      </c>
      <c r="AL449">
        <f t="shared" si="42"/>
        <v>59.195833333333347</v>
      </c>
      <c r="AM449">
        <f t="shared" si="43"/>
        <v>48.28</v>
      </c>
      <c r="AN449" s="4">
        <f t="shared" si="44"/>
        <v>65.52</v>
      </c>
      <c r="AO449">
        <f t="shared" si="45"/>
        <v>61.207500000000003</v>
      </c>
      <c r="AP449">
        <f t="shared" si="46"/>
        <v>51.72</v>
      </c>
      <c r="AQ449" s="9">
        <f t="shared" si="47"/>
        <v>68.97</v>
      </c>
      <c r="AR449" s="12">
        <f xml:space="preserve"> Πίνακας1[[#This Row],[Average Accuracy (Real Data)]] - Πίνακας1[[#This Row],[Average Accuracy (Synthetic Data)]]</f>
        <v>-2.0116666666666561</v>
      </c>
      <c r="AS449" s="168" t="str">
        <f t="shared" si="48"/>
        <v>GradientBoostingClassifier (Synth)</v>
      </c>
    </row>
    <row r="450" spans="1:45" x14ac:dyDescent="0.25">
      <c r="A450" s="1">
        <v>224</v>
      </c>
      <c r="B450" s="1">
        <v>2</v>
      </c>
      <c r="C450" s="1">
        <v>4</v>
      </c>
      <c r="D450" s="1">
        <v>2</v>
      </c>
      <c r="E450" s="1">
        <v>2</v>
      </c>
      <c r="F450" s="1">
        <v>1</v>
      </c>
      <c r="G450" s="1" t="b">
        <v>1</v>
      </c>
      <c r="H450" s="1">
        <v>10</v>
      </c>
      <c r="I450" s="1" t="b">
        <v>1</v>
      </c>
      <c r="J450" s="1">
        <v>10</v>
      </c>
      <c r="K450" s="1" t="b">
        <v>1</v>
      </c>
      <c r="L450" s="10">
        <v>10</v>
      </c>
      <c r="M450" s="3">
        <f>Πίνακας1[[#This Row],[ε2]] + Πίνακας1[[#This Row],[ε1]]</f>
        <v>20</v>
      </c>
      <c r="N450" s="1">
        <v>58.64</v>
      </c>
      <c r="O450" s="1">
        <v>48.44</v>
      </c>
      <c r="P450" s="1">
        <v>54.76</v>
      </c>
      <c r="Q450" s="1">
        <v>48.44</v>
      </c>
      <c r="R450" s="1">
        <v>58.88</v>
      </c>
      <c r="S450" s="1">
        <v>54.12</v>
      </c>
      <c r="T450" s="1">
        <v>65.319999999999993</v>
      </c>
      <c r="U450" s="1">
        <v>47.52</v>
      </c>
      <c r="V450" s="1">
        <v>60.32</v>
      </c>
      <c r="W450" s="1">
        <v>48.52</v>
      </c>
      <c r="X450" s="1">
        <v>48.52</v>
      </c>
      <c r="Y450" s="3">
        <v>52.76</v>
      </c>
      <c r="Z450" s="1">
        <v>49.04</v>
      </c>
      <c r="AA450" s="1">
        <v>41.56</v>
      </c>
      <c r="AB450" s="1">
        <v>46.8</v>
      </c>
      <c r="AC450" s="1">
        <v>42.8</v>
      </c>
      <c r="AD450" s="1">
        <v>47.64</v>
      </c>
      <c r="AE450" s="1">
        <v>45.36</v>
      </c>
      <c r="AF450" s="1">
        <v>46.2</v>
      </c>
      <c r="AG450" s="1">
        <v>37.4</v>
      </c>
      <c r="AH450" s="1">
        <v>49.36</v>
      </c>
      <c r="AI450" s="1">
        <v>49.36</v>
      </c>
      <c r="AJ450" s="1">
        <v>49.36</v>
      </c>
      <c r="AK450" s="3">
        <v>47.76</v>
      </c>
      <c r="AL450">
        <f t="shared" ref="AL450:AL513" si="49" xml:space="preserve"> AVERAGE(N450:Y450)</f>
        <v>53.853333333333332</v>
      </c>
      <c r="AM450">
        <f t="shared" ref="AM450:AM513" si="50" xml:space="preserve"> MIN(N450:Y450)</f>
        <v>47.52</v>
      </c>
      <c r="AN450" s="4">
        <f t="shared" ref="AN450:AN513" si="51" xml:space="preserve"> MAX(N450:Y450)</f>
        <v>65.319999999999993</v>
      </c>
      <c r="AO450">
        <f t="shared" ref="AO450:AO513" si="52" xml:space="preserve"> AVERAGE(Z450:AK450)</f>
        <v>46.053333333333335</v>
      </c>
      <c r="AP450">
        <f t="shared" ref="AP450:AP513" si="53" xml:space="preserve"> MIN(Z450:AK450)</f>
        <v>37.4</v>
      </c>
      <c r="AQ450" s="9">
        <f t="shared" ref="AQ450:AQ513" si="54" xml:space="preserve"> MAX(Z450:AK450)</f>
        <v>49.36</v>
      </c>
      <c r="AR450" s="12">
        <f xml:space="preserve"> Πίνακας1[[#This Row],[Average Accuracy (Real Data)]] - Πίνακας1[[#This Row],[Average Accuracy (Synthetic Data)]]</f>
        <v>7.7999999999999972</v>
      </c>
      <c r="AS450" s="168" t="str">
        <f t="shared" ref="AS450:AS513" si="55">INDEX($Z$1:$AK$1,0,MATCH(AQ450,Z450:AK450,0))</f>
        <v>GradientBoostingClassifier (Synth)</v>
      </c>
    </row>
    <row r="451" spans="1:45" x14ac:dyDescent="0.25">
      <c r="A451" s="1">
        <v>155</v>
      </c>
      <c r="B451" s="1">
        <v>1</v>
      </c>
      <c r="C451" s="1">
        <v>4</v>
      </c>
      <c r="D451" s="1">
        <v>4</v>
      </c>
      <c r="E451" s="1">
        <v>2</v>
      </c>
      <c r="F451" s="1">
        <v>2</v>
      </c>
      <c r="G451" s="1" t="b">
        <v>1</v>
      </c>
      <c r="H451" s="1">
        <v>0.01</v>
      </c>
      <c r="I451" s="1" t="b">
        <v>1</v>
      </c>
      <c r="J451" s="1">
        <v>0.01</v>
      </c>
      <c r="K451" s="1" t="b">
        <v>1</v>
      </c>
      <c r="L451" s="10">
        <v>0.01</v>
      </c>
      <c r="M451" s="3">
        <f>Πίνακας1[[#This Row],[ε2]] + Πίνακας1[[#This Row],[ε1]]</f>
        <v>0.02</v>
      </c>
      <c r="N451" s="1">
        <v>65.52</v>
      </c>
      <c r="O451" s="1">
        <v>62.07</v>
      </c>
      <c r="P451" s="1">
        <v>62.07</v>
      </c>
      <c r="Q451" s="1">
        <v>48.28</v>
      </c>
      <c r="R451" s="1">
        <v>62.07</v>
      </c>
      <c r="S451" s="1">
        <v>58.62</v>
      </c>
      <c r="T451" s="1">
        <v>62.07</v>
      </c>
      <c r="U451" s="1">
        <v>55.17</v>
      </c>
      <c r="V451" s="1">
        <v>62.07</v>
      </c>
      <c r="W451" s="1">
        <v>51.72</v>
      </c>
      <c r="X451" s="1">
        <v>62.07</v>
      </c>
      <c r="Y451" s="3">
        <v>58.62</v>
      </c>
      <c r="Z451" s="1">
        <v>37.93</v>
      </c>
      <c r="AA451" s="1">
        <v>17.239999999999998</v>
      </c>
      <c r="AB451" s="1">
        <v>24.14</v>
      </c>
      <c r="AC451" s="1">
        <v>20.69</v>
      </c>
      <c r="AD451" s="1">
        <v>10.34</v>
      </c>
      <c r="AE451" s="1">
        <v>31.03</v>
      </c>
      <c r="AF451" s="1">
        <v>10.34</v>
      </c>
      <c r="AG451" s="1">
        <v>55.17</v>
      </c>
      <c r="AH451" s="1">
        <v>31.03</v>
      </c>
      <c r="AI451" s="1">
        <v>62.07</v>
      </c>
      <c r="AJ451" s="1">
        <v>51.72</v>
      </c>
      <c r="AK451" s="3">
        <v>13.79</v>
      </c>
      <c r="AL451">
        <f t="shared" si="49"/>
        <v>59.195833333333347</v>
      </c>
      <c r="AM451">
        <f t="shared" si="50"/>
        <v>48.28</v>
      </c>
      <c r="AN451" s="4">
        <f t="shared" si="51"/>
        <v>65.52</v>
      </c>
      <c r="AO451">
        <f t="shared" si="52"/>
        <v>30.457500000000007</v>
      </c>
      <c r="AP451">
        <f t="shared" si="53"/>
        <v>10.34</v>
      </c>
      <c r="AQ451" s="9">
        <f t="shared" si="54"/>
        <v>62.07</v>
      </c>
      <c r="AR451" s="12">
        <f xml:space="preserve"> Πίνακας1[[#This Row],[Average Accuracy (Real Data)]] - Πίνακας1[[#This Row],[Average Accuracy (Synthetic Data)]]</f>
        <v>28.73833333333334</v>
      </c>
      <c r="AS451" s="168" t="str">
        <f t="shared" si="55"/>
        <v>GaussianNB (Synth)</v>
      </c>
    </row>
    <row r="452" spans="1:45" x14ac:dyDescent="0.25">
      <c r="A452" s="1">
        <v>392</v>
      </c>
      <c r="B452" s="1">
        <v>3</v>
      </c>
      <c r="C452" s="1">
        <v>13</v>
      </c>
      <c r="D452" s="1">
        <v>2</v>
      </c>
      <c r="E452" s="1">
        <v>2</v>
      </c>
      <c r="F452" s="1">
        <v>1</v>
      </c>
      <c r="G452" s="1" t="b">
        <v>1</v>
      </c>
      <c r="H452" s="1">
        <v>10</v>
      </c>
      <c r="I452" s="1" t="b">
        <v>1</v>
      </c>
      <c r="J452" s="1">
        <v>10</v>
      </c>
      <c r="K452" s="1" t="b">
        <v>1</v>
      </c>
      <c r="L452" s="10">
        <v>10</v>
      </c>
      <c r="M452" s="3">
        <f>Πίνακας1[[#This Row],[ε2]] + Πίνακας1[[#This Row],[ε1]]</f>
        <v>20</v>
      </c>
      <c r="N452" s="1">
        <v>85.58</v>
      </c>
      <c r="O452" s="1">
        <v>79.930000000000007</v>
      </c>
      <c r="P452" s="1">
        <v>82.27</v>
      </c>
      <c r="Q452" s="1">
        <v>80.900000000000006</v>
      </c>
      <c r="R452" s="1">
        <v>76.38</v>
      </c>
      <c r="S452" s="1">
        <v>82.92</v>
      </c>
      <c r="T452" s="1">
        <v>79.7</v>
      </c>
      <c r="U452" s="1">
        <v>85.2</v>
      </c>
      <c r="V452" s="1">
        <v>85.57</v>
      </c>
      <c r="W452" s="1">
        <v>79.540000000000006</v>
      </c>
      <c r="X452" s="1">
        <v>82.76</v>
      </c>
      <c r="Y452" s="3">
        <v>81.41</v>
      </c>
      <c r="Z452" s="1">
        <v>79.959999999999994</v>
      </c>
      <c r="AA452" s="1">
        <v>73.89</v>
      </c>
      <c r="AB452" s="1">
        <v>77.86</v>
      </c>
      <c r="AC452" s="1">
        <v>78.14</v>
      </c>
      <c r="AD452" s="1">
        <v>76.38</v>
      </c>
      <c r="AE452" s="1">
        <v>77.42</v>
      </c>
      <c r="AF452" s="1">
        <v>28.62</v>
      </c>
      <c r="AG452" s="1">
        <v>79.95</v>
      </c>
      <c r="AH452" s="1">
        <v>79.900000000000006</v>
      </c>
      <c r="AI452" s="1">
        <v>80.36</v>
      </c>
      <c r="AJ452" s="1">
        <v>78.790000000000006</v>
      </c>
      <c r="AK452" s="3">
        <v>81.33</v>
      </c>
      <c r="AL452">
        <f t="shared" si="49"/>
        <v>81.846666666666664</v>
      </c>
      <c r="AM452">
        <f t="shared" si="50"/>
        <v>76.38</v>
      </c>
      <c r="AN452" s="4">
        <f t="shared" si="51"/>
        <v>85.58</v>
      </c>
      <c r="AO452">
        <f t="shared" si="52"/>
        <v>74.38333333333334</v>
      </c>
      <c r="AP452">
        <f t="shared" si="53"/>
        <v>28.62</v>
      </c>
      <c r="AQ452" s="9">
        <f t="shared" si="54"/>
        <v>81.33</v>
      </c>
      <c r="AR452" s="12">
        <f xml:space="preserve"> Πίνακας1[[#This Row],[Average Accuracy (Real Data)]] - Πίνακας1[[#This Row],[Average Accuracy (Synthetic Data)]]</f>
        <v>7.463333333333324</v>
      </c>
      <c r="AS452" s="168" t="str">
        <f t="shared" si="55"/>
        <v>QuadraticDiscriminantAnalysis (Synth)</v>
      </c>
    </row>
    <row r="453" spans="1:45" x14ac:dyDescent="0.25">
      <c r="A453" s="1">
        <v>323</v>
      </c>
      <c r="B453" s="1">
        <v>2</v>
      </c>
      <c r="C453" s="1">
        <v>4</v>
      </c>
      <c r="D453" s="1">
        <v>4</v>
      </c>
      <c r="E453" s="1">
        <v>2</v>
      </c>
      <c r="F453" s="1">
        <v>2</v>
      </c>
      <c r="G453" s="1" t="b">
        <v>1</v>
      </c>
      <c r="H453" s="1">
        <v>0.01</v>
      </c>
      <c r="I453" s="1" t="b">
        <v>1</v>
      </c>
      <c r="J453" s="1">
        <v>0.01</v>
      </c>
      <c r="K453" s="1" t="b">
        <v>1</v>
      </c>
      <c r="L453" s="10">
        <v>0.01</v>
      </c>
      <c r="M453" s="3">
        <f>Πίνακας1[[#This Row],[ε2]] + Πίνακας1[[#This Row],[ε1]]</f>
        <v>0.02</v>
      </c>
      <c r="N453" s="1">
        <v>58.64</v>
      </c>
      <c r="O453" s="1">
        <v>48.44</v>
      </c>
      <c r="P453" s="1">
        <v>54.76</v>
      </c>
      <c r="Q453" s="1">
        <v>48.44</v>
      </c>
      <c r="R453" s="1">
        <v>58.88</v>
      </c>
      <c r="S453" s="1">
        <v>54.12</v>
      </c>
      <c r="T453" s="1">
        <v>65.319999999999993</v>
      </c>
      <c r="U453" s="1">
        <v>47.52</v>
      </c>
      <c r="V453" s="1">
        <v>60.32</v>
      </c>
      <c r="W453" s="1">
        <v>48.52</v>
      </c>
      <c r="X453" s="1">
        <v>48.52</v>
      </c>
      <c r="Y453" s="3">
        <v>52.76</v>
      </c>
      <c r="Z453" s="1">
        <v>6.52</v>
      </c>
      <c r="AA453" s="1">
        <v>10.36</v>
      </c>
      <c r="AB453" s="1">
        <v>19.8</v>
      </c>
      <c r="AC453" s="1">
        <v>0.8</v>
      </c>
      <c r="AD453" s="1">
        <v>8.7200000000000006</v>
      </c>
      <c r="AE453" s="1">
        <v>15.48</v>
      </c>
      <c r="AF453" s="1">
        <v>6.28</v>
      </c>
      <c r="AG453" s="1">
        <v>6.68</v>
      </c>
      <c r="AH453" s="1">
        <v>7.72</v>
      </c>
      <c r="AI453" s="1">
        <v>6.48</v>
      </c>
      <c r="AJ453" s="1">
        <v>8.92</v>
      </c>
      <c r="AK453" s="3">
        <v>6.76</v>
      </c>
      <c r="AL453">
        <f t="shared" si="49"/>
        <v>53.853333333333332</v>
      </c>
      <c r="AM453">
        <f t="shared" si="50"/>
        <v>47.52</v>
      </c>
      <c r="AN453" s="4">
        <f t="shared" si="51"/>
        <v>65.319999999999993</v>
      </c>
      <c r="AO453">
        <f t="shared" si="52"/>
        <v>8.7099999999999991</v>
      </c>
      <c r="AP453">
        <f t="shared" si="53"/>
        <v>0.8</v>
      </c>
      <c r="AQ453" s="9">
        <f t="shared" si="54"/>
        <v>19.8</v>
      </c>
      <c r="AR453" s="12">
        <f xml:space="preserve"> Πίνακας1[[#This Row],[Average Accuracy (Real Data)]] - Πίνακας1[[#This Row],[Average Accuracy (Synthetic Data)]]</f>
        <v>45.143333333333331</v>
      </c>
      <c r="AS453" s="168" t="str">
        <f t="shared" si="55"/>
        <v>KNeighborsClassifier (Synth)</v>
      </c>
    </row>
    <row r="454" spans="1:45" x14ac:dyDescent="0.25">
      <c r="A454" s="1">
        <v>389</v>
      </c>
      <c r="B454" s="1">
        <v>3</v>
      </c>
      <c r="C454" s="1">
        <v>13</v>
      </c>
      <c r="D454" s="1">
        <v>2</v>
      </c>
      <c r="E454" s="1">
        <v>2</v>
      </c>
      <c r="F454" s="1">
        <v>1</v>
      </c>
      <c r="G454" s="1" t="b">
        <v>1</v>
      </c>
      <c r="H454" s="1">
        <v>0.5</v>
      </c>
      <c r="I454" s="1" t="b">
        <v>1</v>
      </c>
      <c r="J454" s="1">
        <v>0.5</v>
      </c>
      <c r="K454" s="1" t="b">
        <v>1</v>
      </c>
      <c r="L454" s="10">
        <v>0.5</v>
      </c>
      <c r="M454" s="3">
        <f>Πίνακας1[[#This Row],[ε2]] + Πίνακας1[[#This Row],[ε1]]</f>
        <v>1</v>
      </c>
      <c r="N454" s="1">
        <v>85.58</v>
      </c>
      <c r="O454" s="1">
        <v>79.930000000000007</v>
      </c>
      <c r="P454" s="1">
        <v>82.27</v>
      </c>
      <c r="Q454" s="1">
        <v>80.900000000000006</v>
      </c>
      <c r="R454" s="1">
        <v>76.38</v>
      </c>
      <c r="S454" s="1">
        <v>82.92</v>
      </c>
      <c r="T454" s="1">
        <v>79.7</v>
      </c>
      <c r="U454" s="1">
        <v>85.2</v>
      </c>
      <c r="V454" s="1">
        <v>85.57</v>
      </c>
      <c r="W454" s="1">
        <v>79.540000000000006</v>
      </c>
      <c r="X454" s="1">
        <v>82.76</v>
      </c>
      <c r="Y454" s="3">
        <v>81.41</v>
      </c>
      <c r="Z454" s="1">
        <v>76.03</v>
      </c>
      <c r="AA454" s="1">
        <v>69.73</v>
      </c>
      <c r="AB454" s="1">
        <v>73.06</v>
      </c>
      <c r="AC454" s="1">
        <v>60.71</v>
      </c>
      <c r="AD454" s="1">
        <v>76.38</v>
      </c>
      <c r="AE454" s="1">
        <v>73.400000000000006</v>
      </c>
      <c r="AF454" s="1">
        <v>26.9</v>
      </c>
      <c r="AG454" s="1">
        <v>75.89</v>
      </c>
      <c r="AH454" s="1">
        <v>76.06</v>
      </c>
      <c r="AI454" s="1">
        <v>76.900000000000006</v>
      </c>
      <c r="AJ454" s="1">
        <v>76.39</v>
      </c>
      <c r="AK454" s="3">
        <v>76.8</v>
      </c>
      <c r="AL454">
        <f t="shared" si="49"/>
        <v>81.846666666666664</v>
      </c>
      <c r="AM454">
        <f t="shared" si="50"/>
        <v>76.38</v>
      </c>
      <c r="AN454" s="4">
        <f t="shared" si="51"/>
        <v>85.58</v>
      </c>
      <c r="AO454">
        <f t="shared" si="52"/>
        <v>69.854166666666643</v>
      </c>
      <c r="AP454">
        <f t="shared" si="53"/>
        <v>26.9</v>
      </c>
      <c r="AQ454" s="9">
        <f t="shared" si="54"/>
        <v>76.900000000000006</v>
      </c>
      <c r="AR454" s="12">
        <f xml:space="preserve"> Πίνακας1[[#This Row],[Average Accuracy (Real Data)]] - Πίνακας1[[#This Row],[Average Accuracy (Synthetic Data)]]</f>
        <v>11.992500000000021</v>
      </c>
      <c r="AS454" s="168" t="str">
        <f t="shared" si="55"/>
        <v>GaussianNB (Synth)</v>
      </c>
    </row>
    <row r="455" spans="1:45" x14ac:dyDescent="0.25">
      <c r="A455" s="10">
        <v>640</v>
      </c>
      <c r="B455" s="1">
        <v>3</v>
      </c>
      <c r="C455" s="1">
        <v>2</v>
      </c>
      <c r="D455" s="1">
        <v>3</v>
      </c>
      <c r="E455" s="1">
        <v>2</v>
      </c>
      <c r="F455" s="1">
        <v>2</v>
      </c>
      <c r="G455" s="1" t="b">
        <v>1</v>
      </c>
      <c r="H455" s="1">
        <v>0.5</v>
      </c>
      <c r="I455" s="1" t="b">
        <v>1</v>
      </c>
      <c r="J455" s="1">
        <v>0.25</v>
      </c>
      <c r="K455" s="1" t="b">
        <v>1</v>
      </c>
      <c r="L455" s="10">
        <v>0.25</v>
      </c>
      <c r="M455" s="71">
        <f>Πίνακας1[[#This Row],[ε2]] + Πίνακας1[[#This Row],[ε1]]</f>
        <v>0.5</v>
      </c>
      <c r="N455" s="1">
        <v>85.58</v>
      </c>
      <c r="O455" s="1">
        <v>79.930000000000007</v>
      </c>
      <c r="P455" s="1">
        <v>82.27</v>
      </c>
      <c r="Q455" s="1">
        <v>80.900000000000006</v>
      </c>
      <c r="R455" s="1">
        <v>76.38</v>
      </c>
      <c r="S455" s="1">
        <v>82.92</v>
      </c>
      <c r="T455" s="1">
        <v>79.7</v>
      </c>
      <c r="U455" s="1">
        <v>85.2</v>
      </c>
      <c r="V455" s="1">
        <v>85.57</v>
      </c>
      <c r="W455" s="1">
        <v>79.540000000000006</v>
      </c>
      <c r="X455" s="1">
        <v>82.76</v>
      </c>
      <c r="Y455" s="3">
        <v>81.41</v>
      </c>
      <c r="Z455" s="1">
        <v>76.41</v>
      </c>
      <c r="AA455" s="1">
        <v>63.18</v>
      </c>
      <c r="AB455" s="1">
        <v>71.42</v>
      </c>
      <c r="AC455" s="1">
        <v>76.09</v>
      </c>
      <c r="AD455" s="1">
        <v>76.38</v>
      </c>
      <c r="AE455" s="1">
        <v>69.849999999999994</v>
      </c>
      <c r="AF455" s="1">
        <v>26.69</v>
      </c>
      <c r="AG455" s="1">
        <v>76.2</v>
      </c>
      <c r="AH455" s="1">
        <v>76.39</v>
      </c>
      <c r="AI455" s="1">
        <v>76.87</v>
      </c>
      <c r="AJ455" s="1">
        <v>76.38</v>
      </c>
      <c r="AK455" s="3">
        <v>76.86</v>
      </c>
      <c r="AL455">
        <f t="shared" si="49"/>
        <v>81.846666666666664</v>
      </c>
      <c r="AM455">
        <f t="shared" si="50"/>
        <v>76.38</v>
      </c>
      <c r="AN455" s="4">
        <f t="shared" si="51"/>
        <v>85.58</v>
      </c>
      <c r="AO455">
        <f t="shared" si="52"/>
        <v>70.226666666666674</v>
      </c>
      <c r="AP455">
        <f t="shared" si="53"/>
        <v>26.69</v>
      </c>
      <c r="AQ455" s="168">
        <f t="shared" si="54"/>
        <v>76.87</v>
      </c>
      <c r="AR455" s="67">
        <f xml:space="preserve"> Πίνακας1[[#This Row],[Average Accuracy (Real Data)]] - Πίνακας1[[#This Row],[Average Accuracy (Synthetic Data)]]</f>
        <v>11.61999999999999</v>
      </c>
      <c r="AS455" s="68" t="str">
        <f t="shared" si="55"/>
        <v>GaussianNB (Synth)</v>
      </c>
    </row>
    <row r="456" spans="1:45" x14ac:dyDescent="0.25">
      <c r="A456" s="1">
        <v>156</v>
      </c>
      <c r="B456" s="1">
        <v>1</v>
      </c>
      <c r="C456" s="1">
        <v>4</v>
      </c>
      <c r="D456" s="1">
        <v>4</v>
      </c>
      <c r="E456" s="1">
        <v>2</v>
      </c>
      <c r="F456" s="1">
        <v>2</v>
      </c>
      <c r="G456" s="1" t="b">
        <v>1</v>
      </c>
      <c r="H456" s="1">
        <v>0.05</v>
      </c>
      <c r="I456" s="1" t="b">
        <v>1</v>
      </c>
      <c r="J456" s="1">
        <v>0.05</v>
      </c>
      <c r="K456" s="1" t="b">
        <v>1</v>
      </c>
      <c r="L456" s="10">
        <v>0.05</v>
      </c>
      <c r="M456" s="3">
        <f>Πίνακας1[[#This Row],[ε2]] + Πίνακας1[[#This Row],[ε1]]</f>
        <v>0.1</v>
      </c>
      <c r="N456" s="1">
        <v>65.52</v>
      </c>
      <c r="O456" s="1">
        <v>62.07</v>
      </c>
      <c r="P456" s="1">
        <v>62.07</v>
      </c>
      <c r="Q456" s="1">
        <v>48.28</v>
      </c>
      <c r="R456" s="1">
        <v>62.07</v>
      </c>
      <c r="S456" s="1">
        <v>58.62</v>
      </c>
      <c r="T456" s="1">
        <v>62.07</v>
      </c>
      <c r="U456" s="1">
        <v>55.17</v>
      </c>
      <c r="V456" s="1">
        <v>62.07</v>
      </c>
      <c r="W456" s="1">
        <v>51.72</v>
      </c>
      <c r="X456" s="1">
        <v>62.07</v>
      </c>
      <c r="Y456" s="3">
        <v>58.62</v>
      </c>
      <c r="Z456" s="1">
        <v>48.28</v>
      </c>
      <c r="AA456" s="1">
        <v>13.79</v>
      </c>
      <c r="AB456" s="1">
        <v>13.79</v>
      </c>
      <c r="AC456" s="1">
        <v>62.07</v>
      </c>
      <c r="AD456" s="1">
        <v>55.17</v>
      </c>
      <c r="AE456" s="1">
        <v>24.14</v>
      </c>
      <c r="AF456" s="1">
        <v>17.239999999999998</v>
      </c>
      <c r="AG456" s="1">
        <v>3.45</v>
      </c>
      <c r="AH456" s="1">
        <v>34.479999999999997</v>
      </c>
      <c r="AI456" s="1">
        <v>48.28</v>
      </c>
      <c r="AJ456" s="1">
        <v>51.72</v>
      </c>
      <c r="AK456" s="3">
        <v>13.79</v>
      </c>
      <c r="AL456">
        <f t="shared" si="49"/>
        <v>59.195833333333347</v>
      </c>
      <c r="AM456">
        <f t="shared" si="50"/>
        <v>48.28</v>
      </c>
      <c r="AN456" s="4">
        <f t="shared" si="51"/>
        <v>65.52</v>
      </c>
      <c r="AO456">
        <f t="shared" si="52"/>
        <v>32.183333333333344</v>
      </c>
      <c r="AP456">
        <f t="shared" si="53"/>
        <v>3.45</v>
      </c>
      <c r="AQ456" s="9">
        <f t="shared" si="54"/>
        <v>62.07</v>
      </c>
      <c r="AR456" s="12">
        <f xml:space="preserve"> Πίνακας1[[#This Row],[Average Accuracy (Real Data)]] - Πίνακας1[[#This Row],[Average Accuracy (Synthetic Data)]]</f>
        <v>27.012500000000003</v>
      </c>
      <c r="AS456" s="168" t="str">
        <f t="shared" si="55"/>
        <v>LinearSVC (Synth)</v>
      </c>
    </row>
    <row r="457" spans="1:45" x14ac:dyDescent="0.25">
      <c r="A457" s="1">
        <v>157</v>
      </c>
      <c r="B457" s="1">
        <v>1</v>
      </c>
      <c r="C457" s="1">
        <v>4</v>
      </c>
      <c r="D457" s="1">
        <v>4</v>
      </c>
      <c r="E457" s="1">
        <v>2</v>
      </c>
      <c r="F457" s="1">
        <v>2</v>
      </c>
      <c r="G457" s="1" t="b">
        <v>1</v>
      </c>
      <c r="H457" s="1">
        <v>0.1</v>
      </c>
      <c r="I457" s="1" t="b">
        <v>1</v>
      </c>
      <c r="J457" s="1">
        <v>0.1</v>
      </c>
      <c r="K457" s="1" t="b">
        <v>1</v>
      </c>
      <c r="L457" s="10">
        <v>0.1</v>
      </c>
      <c r="M457" s="3">
        <f>Πίνακας1[[#This Row],[ε2]] + Πίνακας1[[#This Row],[ε1]]</f>
        <v>0.2</v>
      </c>
      <c r="N457" s="1">
        <v>65.52</v>
      </c>
      <c r="O457" s="1">
        <v>62.07</v>
      </c>
      <c r="P457" s="1">
        <v>62.07</v>
      </c>
      <c r="Q457" s="1">
        <v>48.28</v>
      </c>
      <c r="R457" s="1">
        <v>62.07</v>
      </c>
      <c r="S457" s="1">
        <v>58.62</v>
      </c>
      <c r="T457" s="1">
        <v>62.07</v>
      </c>
      <c r="U457" s="1">
        <v>55.17</v>
      </c>
      <c r="V457" s="1">
        <v>62.07</v>
      </c>
      <c r="W457" s="1">
        <v>51.72</v>
      </c>
      <c r="X457" s="1">
        <v>62.07</v>
      </c>
      <c r="Y457" s="3">
        <v>58.62</v>
      </c>
      <c r="Z457" s="1">
        <v>6.9</v>
      </c>
      <c r="AA457" s="1">
        <v>6.9</v>
      </c>
      <c r="AB457" s="1">
        <v>13.79</v>
      </c>
      <c r="AC457" s="1">
        <v>10.34</v>
      </c>
      <c r="AD457" s="1">
        <v>20.69</v>
      </c>
      <c r="AE457" s="1">
        <v>10.34</v>
      </c>
      <c r="AF457" s="1">
        <v>24.14</v>
      </c>
      <c r="AG457" s="1">
        <v>10.34</v>
      </c>
      <c r="AH457" s="1">
        <v>17.239999999999998</v>
      </c>
      <c r="AI457" s="1">
        <v>6.9</v>
      </c>
      <c r="AJ457" s="1">
        <v>17.239999999999998</v>
      </c>
      <c r="AK457" s="3">
        <v>6.9</v>
      </c>
      <c r="AL457">
        <f t="shared" si="49"/>
        <v>59.195833333333347</v>
      </c>
      <c r="AM457">
        <f t="shared" si="50"/>
        <v>48.28</v>
      </c>
      <c r="AN457" s="4">
        <f t="shared" si="51"/>
        <v>65.52</v>
      </c>
      <c r="AO457">
        <f t="shared" si="52"/>
        <v>12.643333333333336</v>
      </c>
      <c r="AP457">
        <f t="shared" si="53"/>
        <v>6.9</v>
      </c>
      <c r="AQ457" s="9">
        <f t="shared" si="54"/>
        <v>24.14</v>
      </c>
      <c r="AR457" s="12">
        <f xml:space="preserve"> Πίνακας1[[#This Row],[Average Accuracy (Real Data)]] - Πίνακας1[[#This Row],[Average Accuracy (Synthetic Data)]]</f>
        <v>46.552500000000009</v>
      </c>
      <c r="AS457" s="168" t="str">
        <f t="shared" si="55"/>
        <v>MLPClassifier (Synth)</v>
      </c>
    </row>
    <row r="458" spans="1:45" x14ac:dyDescent="0.25">
      <c r="A458" s="10">
        <v>528</v>
      </c>
      <c r="B458" s="1">
        <v>1</v>
      </c>
      <c r="C458" s="1">
        <v>4</v>
      </c>
      <c r="D458" s="1">
        <v>4</v>
      </c>
      <c r="E458" s="1">
        <v>2</v>
      </c>
      <c r="F458" s="1">
        <v>2</v>
      </c>
      <c r="G458" s="1" t="b">
        <v>1</v>
      </c>
      <c r="H458" s="1">
        <v>0.5</v>
      </c>
      <c r="I458" s="1" t="b">
        <v>1</v>
      </c>
      <c r="J458" s="1">
        <v>0.25</v>
      </c>
      <c r="K458" s="1" t="b">
        <v>1</v>
      </c>
      <c r="L458" s="10">
        <v>0.25</v>
      </c>
      <c r="M458" s="71">
        <f>Πίνακας1[[#This Row],[ε2]] + Πίνακας1[[#This Row],[ε1]]</f>
        <v>0.5</v>
      </c>
      <c r="N458" s="1">
        <v>65.52</v>
      </c>
      <c r="O458" s="1">
        <v>62.07</v>
      </c>
      <c r="P458" s="1">
        <v>62.07</v>
      </c>
      <c r="Q458" s="1">
        <v>48.28</v>
      </c>
      <c r="R458" s="1">
        <v>62.07</v>
      </c>
      <c r="S458" s="1">
        <v>58.62</v>
      </c>
      <c r="T458" s="1">
        <v>62.07</v>
      </c>
      <c r="U458" s="1">
        <v>55.17</v>
      </c>
      <c r="V458" s="1">
        <v>62.07</v>
      </c>
      <c r="W458" s="1">
        <v>51.72</v>
      </c>
      <c r="X458" s="1">
        <v>62.07</v>
      </c>
      <c r="Y458" s="3">
        <v>58.62</v>
      </c>
      <c r="Z458" s="1">
        <v>17.239999999999998</v>
      </c>
      <c r="AA458" s="1">
        <v>31.03</v>
      </c>
      <c r="AB458" s="1">
        <v>31.03</v>
      </c>
      <c r="AC458" s="1">
        <v>24.14</v>
      </c>
      <c r="AD458" s="1">
        <v>6.9</v>
      </c>
      <c r="AE458" s="1">
        <v>27.59</v>
      </c>
      <c r="AF458" s="1">
        <v>24.14</v>
      </c>
      <c r="AG458" s="1">
        <v>20.69</v>
      </c>
      <c r="AH458" s="1">
        <v>20.69</v>
      </c>
      <c r="AI458" s="1">
        <v>37.93</v>
      </c>
      <c r="AJ458" s="1">
        <v>41.38</v>
      </c>
      <c r="AK458" s="3">
        <v>37.93</v>
      </c>
      <c r="AL458">
        <f t="shared" si="49"/>
        <v>59.195833333333347</v>
      </c>
      <c r="AM458">
        <f t="shared" si="50"/>
        <v>48.28</v>
      </c>
      <c r="AN458" s="4">
        <f t="shared" si="51"/>
        <v>65.52</v>
      </c>
      <c r="AO458">
        <f t="shared" si="52"/>
        <v>26.724166666666665</v>
      </c>
      <c r="AP458">
        <f t="shared" si="53"/>
        <v>6.9</v>
      </c>
      <c r="AQ458" s="168">
        <f t="shared" si="54"/>
        <v>41.38</v>
      </c>
      <c r="AR458" s="67">
        <f xml:space="preserve"> Πίνακας1[[#This Row],[Average Accuracy (Real Data)]] - Πίνακας1[[#This Row],[Average Accuracy (Synthetic Data)]]</f>
        <v>32.471666666666678</v>
      </c>
      <c r="AS458" s="68" t="str">
        <f t="shared" si="55"/>
        <v>LinearDiscriminantAnalysis (Synth)</v>
      </c>
    </row>
    <row r="459" spans="1:45" x14ac:dyDescent="0.25">
      <c r="A459" s="1">
        <v>260</v>
      </c>
      <c r="B459" s="1">
        <v>2</v>
      </c>
      <c r="C459" s="1">
        <v>10</v>
      </c>
      <c r="D459" s="1">
        <v>3</v>
      </c>
      <c r="E459" s="1">
        <v>2</v>
      </c>
      <c r="F459" s="1">
        <v>1</v>
      </c>
      <c r="G459" s="1" t="b">
        <v>1</v>
      </c>
      <c r="H459" s="1">
        <v>0.01</v>
      </c>
      <c r="I459" s="1" t="b">
        <v>1</v>
      </c>
      <c r="J459" s="1">
        <v>0.01</v>
      </c>
      <c r="K459" s="1" t="b">
        <v>1</v>
      </c>
      <c r="L459" s="10">
        <v>0.01</v>
      </c>
      <c r="M459" s="3">
        <f>Πίνακας1[[#This Row],[ε2]] + Πίνακας1[[#This Row],[ε1]]</f>
        <v>0.02</v>
      </c>
      <c r="N459" s="1">
        <v>58.64</v>
      </c>
      <c r="O459" s="1">
        <v>48.44</v>
      </c>
      <c r="P459" s="1">
        <v>54.76</v>
      </c>
      <c r="Q459" s="1">
        <v>48.44</v>
      </c>
      <c r="R459" s="1">
        <v>58.88</v>
      </c>
      <c r="S459" s="1">
        <v>54.12</v>
      </c>
      <c r="T459" s="1">
        <v>65.319999999999993</v>
      </c>
      <c r="U459" s="1">
        <v>47.52</v>
      </c>
      <c r="V459" s="1">
        <v>60.32</v>
      </c>
      <c r="W459" s="1">
        <v>48.52</v>
      </c>
      <c r="X459" s="1">
        <v>48.52</v>
      </c>
      <c r="Y459" s="3">
        <v>52.76</v>
      </c>
      <c r="Z459" s="1">
        <v>13.32</v>
      </c>
      <c r="AA459" s="1">
        <v>13.6</v>
      </c>
      <c r="AB459" s="1">
        <v>22.56</v>
      </c>
      <c r="AC459" s="1">
        <v>3.4</v>
      </c>
      <c r="AD459" s="1">
        <v>21.76</v>
      </c>
      <c r="AE459" s="1">
        <v>19.239999999999998</v>
      </c>
      <c r="AF459" s="1">
        <v>15.44</v>
      </c>
      <c r="AG459" s="1">
        <v>13.76</v>
      </c>
      <c r="AH459" s="1">
        <v>13.56</v>
      </c>
      <c r="AI459" s="1">
        <v>20.96</v>
      </c>
      <c r="AJ459" s="1">
        <v>22.2</v>
      </c>
      <c r="AK459" s="3">
        <v>20.52</v>
      </c>
      <c r="AL459">
        <f t="shared" si="49"/>
        <v>53.853333333333332</v>
      </c>
      <c r="AM459">
        <f t="shared" si="50"/>
        <v>47.52</v>
      </c>
      <c r="AN459" s="4">
        <f t="shared" si="51"/>
        <v>65.319999999999993</v>
      </c>
      <c r="AO459">
        <f t="shared" si="52"/>
        <v>16.693333333333332</v>
      </c>
      <c r="AP459">
        <f t="shared" si="53"/>
        <v>3.4</v>
      </c>
      <c r="AQ459" s="9">
        <f t="shared" si="54"/>
        <v>22.56</v>
      </c>
      <c r="AR459" s="12">
        <f xml:space="preserve"> Πίνακας1[[#This Row],[Average Accuracy (Real Data)]] - Πίνακας1[[#This Row],[Average Accuracy (Synthetic Data)]]</f>
        <v>37.159999999999997</v>
      </c>
      <c r="AS459" s="168" t="str">
        <f t="shared" si="55"/>
        <v>KNeighborsClassifier (Synth)</v>
      </c>
    </row>
    <row r="460" spans="1:45" x14ac:dyDescent="0.25">
      <c r="A460" s="10">
        <v>596</v>
      </c>
      <c r="B460" s="1">
        <v>1</v>
      </c>
      <c r="C460" s="1">
        <v>4</v>
      </c>
      <c r="D460" s="1">
        <v>4</v>
      </c>
      <c r="E460" s="1">
        <v>2</v>
      </c>
      <c r="F460" s="1">
        <v>2</v>
      </c>
      <c r="G460" s="1" t="b">
        <v>1</v>
      </c>
      <c r="H460" s="1">
        <v>0.5</v>
      </c>
      <c r="I460" s="1" t="b">
        <v>1</v>
      </c>
      <c r="J460" s="1">
        <v>0.25</v>
      </c>
      <c r="K460" s="1" t="b">
        <v>1</v>
      </c>
      <c r="L460" s="10">
        <v>0.25</v>
      </c>
      <c r="M460" s="71">
        <f>Πίνακας1[[#This Row],[ε2]] + Πίνακας1[[#This Row],[ε1]]</f>
        <v>0.5</v>
      </c>
      <c r="N460" s="1">
        <v>65.52</v>
      </c>
      <c r="O460" s="1">
        <v>62.07</v>
      </c>
      <c r="P460" s="1">
        <v>62.07</v>
      </c>
      <c r="Q460" s="1">
        <v>48.28</v>
      </c>
      <c r="R460" s="1">
        <v>62.07</v>
      </c>
      <c r="S460" s="1">
        <v>58.62</v>
      </c>
      <c r="T460" s="1">
        <v>62.07</v>
      </c>
      <c r="U460" s="1">
        <v>55.17</v>
      </c>
      <c r="V460" s="1">
        <v>62.07</v>
      </c>
      <c r="W460" s="1">
        <v>51.72</v>
      </c>
      <c r="X460" s="1">
        <v>62.07</v>
      </c>
      <c r="Y460" s="3">
        <v>58.62</v>
      </c>
      <c r="Z460" s="1">
        <v>17.239999999999998</v>
      </c>
      <c r="AA460" s="1">
        <v>31.03</v>
      </c>
      <c r="AB460" s="1">
        <v>31.03</v>
      </c>
      <c r="AC460" s="1">
        <v>24.14</v>
      </c>
      <c r="AD460" s="1">
        <v>6.9</v>
      </c>
      <c r="AE460" s="1">
        <v>27.59</v>
      </c>
      <c r="AF460" s="1">
        <v>24.14</v>
      </c>
      <c r="AG460" s="1">
        <v>20.69</v>
      </c>
      <c r="AH460" s="1">
        <v>20.69</v>
      </c>
      <c r="AI460" s="1">
        <v>37.93</v>
      </c>
      <c r="AJ460" s="1">
        <v>41.38</v>
      </c>
      <c r="AK460" s="3">
        <v>37.93</v>
      </c>
      <c r="AL460">
        <f t="shared" si="49"/>
        <v>59.195833333333347</v>
      </c>
      <c r="AM460">
        <f t="shared" si="50"/>
        <v>48.28</v>
      </c>
      <c r="AN460" s="4">
        <f t="shared" si="51"/>
        <v>65.52</v>
      </c>
      <c r="AO460">
        <f t="shared" si="52"/>
        <v>26.724166666666665</v>
      </c>
      <c r="AP460">
        <f t="shared" si="53"/>
        <v>6.9</v>
      </c>
      <c r="AQ460" s="168">
        <f t="shared" si="54"/>
        <v>41.38</v>
      </c>
      <c r="AR460" s="67">
        <f xml:space="preserve"> Πίνακας1[[#This Row],[Average Accuracy (Real Data)]] - Πίνακας1[[#This Row],[Average Accuracy (Synthetic Data)]]</f>
        <v>32.471666666666678</v>
      </c>
      <c r="AS460" s="68" t="str">
        <f t="shared" si="55"/>
        <v>LinearDiscriminantAnalysis (Synth)</v>
      </c>
    </row>
    <row r="461" spans="1:45" x14ac:dyDescent="0.25">
      <c r="A461" s="1">
        <v>428</v>
      </c>
      <c r="B461" s="1">
        <v>3</v>
      </c>
      <c r="C461" s="1">
        <v>2</v>
      </c>
      <c r="D461" s="1">
        <v>3</v>
      </c>
      <c r="E461" s="1">
        <v>2</v>
      </c>
      <c r="F461" s="1">
        <v>1</v>
      </c>
      <c r="G461" s="1" t="b">
        <v>1</v>
      </c>
      <c r="H461" s="1">
        <v>0.01</v>
      </c>
      <c r="I461" s="1" t="b">
        <v>1</v>
      </c>
      <c r="J461" s="1">
        <v>0.01</v>
      </c>
      <c r="K461" s="1" t="b">
        <v>1</v>
      </c>
      <c r="L461" s="10">
        <v>0.01</v>
      </c>
      <c r="M461" s="3">
        <f>Πίνακας1[[#This Row],[ε2]] + Πίνακας1[[#This Row],[ε1]]</f>
        <v>0.02</v>
      </c>
      <c r="N461" s="1">
        <v>85.58</v>
      </c>
      <c r="O461" s="1">
        <v>79.930000000000007</v>
      </c>
      <c r="P461" s="1">
        <v>82.27</v>
      </c>
      <c r="Q461" s="1">
        <v>80.900000000000006</v>
      </c>
      <c r="R461" s="1">
        <v>76.38</v>
      </c>
      <c r="S461" s="1">
        <v>82.92</v>
      </c>
      <c r="T461" s="1">
        <v>79.7</v>
      </c>
      <c r="U461" s="1">
        <v>85.2</v>
      </c>
      <c r="V461" s="1">
        <v>85.57</v>
      </c>
      <c r="W461" s="1">
        <v>79.540000000000006</v>
      </c>
      <c r="X461" s="1">
        <v>82.76</v>
      </c>
      <c r="Y461" s="3">
        <v>81.41</v>
      </c>
      <c r="Z461" s="1">
        <v>81.400000000000006</v>
      </c>
      <c r="AA461" s="1">
        <v>71.349999999999994</v>
      </c>
      <c r="AB461" s="1">
        <v>63.23</v>
      </c>
      <c r="AC461" s="1">
        <v>76.38</v>
      </c>
      <c r="AD461" s="1">
        <v>76.38</v>
      </c>
      <c r="AE461" s="1">
        <v>72.849999999999994</v>
      </c>
      <c r="AF461" s="1">
        <v>69.959999999999994</v>
      </c>
      <c r="AG461" s="1">
        <v>80.92</v>
      </c>
      <c r="AH461" s="1">
        <v>81.400000000000006</v>
      </c>
      <c r="AI461" s="1">
        <v>76.38</v>
      </c>
      <c r="AJ461" s="1">
        <v>68.81</v>
      </c>
      <c r="AK461" s="3">
        <v>63.87</v>
      </c>
      <c r="AL461">
        <f t="shared" si="49"/>
        <v>81.846666666666664</v>
      </c>
      <c r="AM461">
        <f t="shared" si="50"/>
        <v>76.38</v>
      </c>
      <c r="AN461" s="4">
        <f t="shared" si="51"/>
        <v>85.58</v>
      </c>
      <c r="AO461">
        <f t="shared" si="52"/>
        <v>73.577500000000001</v>
      </c>
      <c r="AP461">
        <f t="shared" si="53"/>
        <v>63.23</v>
      </c>
      <c r="AQ461" s="9">
        <f t="shared" si="54"/>
        <v>81.400000000000006</v>
      </c>
      <c r="AR461" s="12">
        <f xml:space="preserve"> Πίνακας1[[#This Row],[Average Accuracy (Real Data)]] - Πίνακας1[[#This Row],[Average Accuracy (Synthetic Data)]]</f>
        <v>8.2691666666666634</v>
      </c>
      <c r="AS461" s="168" t="str">
        <f t="shared" si="55"/>
        <v>XGBClassifier (Synth)</v>
      </c>
    </row>
    <row r="462" spans="1:45" x14ac:dyDescent="0.25">
      <c r="A462" s="1">
        <v>324</v>
      </c>
      <c r="B462" s="1">
        <v>2</v>
      </c>
      <c r="C462" s="1">
        <v>4</v>
      </c>
      <c r="D462" s="1">
        <v>4</v>
      </c>
      <c r="E462" s="1">
        <v>2</v>
      </c>
      <c r="F462" s="1">
        <v>2</v>
      </c>
      <c r="G462" s="1" t="b">
        <v>1</v>
      </c>
      <c r="H462" s="1">
        <v>0.05</v>
      </c>
      <c r="I462" s="1" t="b">
        <v>1</v>
      </c>
      <c r="J462" s="1">
        <v>0.05</v>
      </c>
      <c r="K462" s="1" t="b">
        <v>1</v>
      </c>
      <c r="L462" s="10">
        <v>0.05</v>
      </c>
      <c r="M462" s="3">
        <f>Πίνακας1[[#This Row],[ε2]] + Πίνακας1[[#This Row],[ε1]]</f>
        <v>0.1</v>
      </c>
      <c r="N462" s="1">
        <v>58.64</v>
      </c>
      <c r="O462" s="1">
        <v>48.44</v>
      </c>
      <c r="P462" s="1">
        <v>54.76</v>
      </c>
      <c r="Q462" s="1">
        <v>48.44</v>
      </c>
      <c r="R462" s="1">
        <v>58.88</v>
      </c>
      <c r="S462" s="1">
        <v>54.12</v>
      </c>
      <c r="T462" s="1">
        <v>65.319999999999993</v>
      </c>
      <c r="U462" s="1">
        <v>47.52</v>
      </c>
      <c r="V462" s="1">
        <v>60.32</v>
      </c>
      <c r="W462" s="1">
        <v>48.52</v>
      </c>
      <c r="X462" s="1">
        <v>48.52</v>
      </c>
      <c r="Y462" s="3">
        <v>52.76</v>
      </c>
      <c r="Z462" s="1">
        <v>36.119999999999997</v>
      </c>
      <c r="AA462" s="1">
        <v>14.48</v>
      </c>
      <c r="AB462" s="1">
        <v>26.84</v>
      </c>
      <c r="AC462" s="1">
        <v>49.4</v>
      </c>
      <c r="AD462" s="1">
        <v>35.56</v>
      </c>
      <c r="AE462" s="1">
        <v>24.16</v>
      </c>
      <c r="AF462" s="1">
        <v>39</v>
      </c>
      <c r="AG462" s="1">
        <v>38.36</v>
      </c>
      <c r="AH462" s="1">
        <v>32.44</v>
      </c>
      <c r="AI462" s="1">
        <v>46.6</v>
      </c>
      <c r="AJ462" s="1">
        <v>46.44</v>
      </c>
      <c r="AK462" s="3">
        <v>42.36</v>
      </c>
      <c r="AL462">
        <f t="shared" si="49"/>
        <v>53.853333333333332</v>
      </c>
      <c r="AM462">
        <f t="shared" si="50"/>
        <v>47.52</v>
      </c>
      <c r="AN462" s="4">
        <f t="shared" si="51"/>
        <v>65.319999999999993</v>
      </c>
      <c r="AO462">
        <f t="shared" si="52"/>
        <v>35.980000000000004</v>
      </c>
      <c r="AP462">
        <f t="shared" si="53"/>
        <v>14.48</v>
      </c>
      <c r="AQ462" s="9">
        <f t="shared" si="54"/>
        <v>49.4</v>
      </c>
      <c r="AR462" s="12">
        <f xml:space="preserve"> Πίνακας1[[#This Row],[Average Accuracy (Real Data)]] - Πίνακας1[[#This Row],[Average Accuracy (Synthetic Data)]]</f>
        <v>17.873333333333328</v>
      </c>
      <c r="AS462" s="168" t="str">
        <f t="shared" si="55"/>
        <v>LinearSVC (Synth)</v>
      </c>
    </row>
    <row r="463" spans="1:45" x14ac:dyDescent="0.25">
      <c r="A463" s="1">
        <v>93</v>
      </c>
      <c r="B463" s="1">
        <v>1</v>
      </c>
      <c r="C463" s="1">
        <v>5</v>
      </c>
      <c r="D463" s="1">
        <v>3</v>
      </c>
      <c r="E463" s="1">
        <v>2</v>
      </c>
      <c r="F463" s="1">
        <v>1</v>
      </c>
      <c r="G463" s="1" t="b">
        <v>1</v>
      </c>
      <c r="H463" s="1">
        <v>0.05</v>
      </c>
      <c r="I463" s="1" t="b">
        <v>1</v>
      </c>
      <c r="J463" s="1">
        <v>0.05</v>
      </c>
      <c r="K463" s="1" t="b">
        <v>1</v>
      </c>
      <c r="L463" s="10">
        <v>0.05</v>
      </c>
      <c r="M463" s="3">
        <f>Πίνακας1[[#This Row],[ε2]] + Πίνακας1[[#This Row],[ε1]]</f>
        <v>0.1</v>
      </c>
      <c r="N463" s="1">
        <v>65.52</v>
      </c>
      <c r="O463" s="1">
        <v>62.07</v>
      </c>
      <c r="P463" s="1">
        <v>62.07</v>
      </c>
      <c r="Q463" s="1">
        <v>48.28</v>
      </c>
      <c r="R463" s="1">
        <v>62.07</v>
      </c>
      <c r="S463" s="1">
        <v>58.62</v>
      </c>
      <c r="T463" s="1">
        <v>62.07</v>
      </c>
      <c r="U463" s="1">
        <v>55.17</v>
      </c>
      <c r="V463" s="1">
        <v>62.07</v>
      </c>
      <c r="W463" s="1">
        <v>51.72</v>
      </c>
      <c r="X463" s="1">
        <v>62.07</v>
      </c>
      <c r="Y463" s="3">
        <v>58.62</v>
      </c>
      <c r="Z463" s="1">
        <v>31.03</v>
      </c>
      <c r="AA463" s="1">
        <v>44.83</v>
      </c>
      <c r="AB463" s="1">
        <v>34.479999999999997</v>
      </c>
      <c r="AC463" s="1">
        <v>44.83</v>
      </c>
      <c r="AD463" s="1">
        <v>62.07</v>
      </c>
      <c r="AE463" s="1">
        <v>55.17</v>
      </c>
      <c r="AF463" s="1">
        <v>41.38</v>
      </c>
      <c r="AG463" s="1">
        <v>17.239999999999998</v>
      </c>
      <c r="AH463" s="1">
        <v>27.59</v>
      </c>
      <c r="AI463" s="1">
        <v>55.17</v>
      </c>
      <c r="AJ463" s="1">
        <v>55.17</v>
      </c>
      <c r="AK463" s="3">
        <v>10.34</v>
      </c>
      <c r="AL463">
        <f t="shared" si="49"/>
        <v>59.195833333333347</v>
      </c>
      <c r="AM463">
        <f t="shared" si="50"/>
        <v>48.28</v>
      </c>
      <c r="AN463" s="4">
        <f t="shared" si="51"/>
        <v>65.52</v>
      </c>
      <c r="AO463">
        <f t="shared" si="52"/>
        <v>39.94166666666667</v>
      </c>
      <c r="AP463">
        <f t="shared" si="53"/>
        <v>10.34</v>
      </c>
      <c r="AQ463" s="9">
        <f t="shared" si="54"/>
        <v>62.07</v>
      </c>
      <c r="AR463" s="12">
        <f xml:space="preserve"> Πίνακας1[[#This Row],[Average Accuracy (Real Data)]] - Πίνακας1[[#This Row],[Average Accuracy (Synthetic Data)]]</f>
        <v>19.254166666666677</v>
      </c>
      <c r="AS463" s="168" t="str">
        <f t="shared" si="55"/>
        <v>SVC (Synth)</v>
      </c>
    </row>
    <row r="464" spans="1:45" x14ac:dyDescent="0.25">
      <c r="A464" s="1">
        <v>325</v>
      </c>
      <c r="B464" s="1">
        <v>2</v>
      </c>
      <c r="C464" s="1">
        <v>4</v>
      </c>
      <c r="D464" s="1">
        <v>4</v>
      </c>
      <c r="E464" s="1">
        <v>2</v>
      </c>
      <c r="F464" s="1">
        <v>2</v>
      </c>
      <c r="G464" s="1" t="b">
        <v>1</v>
      </c>
      <c r="H464" s="1">
        <v>0.1</v>
      </c>
      <c r="I464" s="1" t="b">
        <v>1</v>
      </c>
      <c r="J464" s="1">
        <v>0.1</v>
      </c>
      <c r="K464" s="1" t="b">
        <v>1</v>
      </c>
      <c r="L464" s="10">
        <v>0.1</v>
      </c>
      <c r="M464" s="3">
        <f>Πίνακας1[[#This Row],[ε2]] + Πίνακας1[[#This Row],[ε1]]</f>
        <v>0.2</v>
      </c>
      <c r="N464" s="1">
        <v>58.64</v>
      </c>
      <c r="O464" s="1">
        <v>48.44</v>
      </c>
      <c r="P464" s="1">
        <v>54.76</v>
      </c>
      <c r="Q464" s="1">
        <v>48.44</v>
      </c>
      <c r="R464" s="1">
        <v>58.88</v>
      </c>
      <c r="S464" s="1">
        <v>54.12</v>
      </c>
      <c r="T464" s="1">
        <v>65.319999999999993</v>
      </c>
      <c r="U464" s="1">
        <v>47.52</v>
      </c>
      <c r="V464" s="1">
        <v>60.32</v>
      </c>
      <c r="W464" s="1">
        <v>48.52</v>
      </c>
      <c r="X464" s="1">
        <v>48.52</v>
      </c>
      <c r="Y464" s="3">
        <v>52.76</v>
      </c>
      <c r="Z464" s="1">
        <v>44.56</v>
      </c>
      <c r="AA464" s="1">
        <v>17.440000000000001</v>
      </c>
      <c r="AB464" s="1">
        <v>33.04</v>
      </c>
      <c r="AC464" s="1">
        <v>49.24</v>
      </c>
      <c r="AD464" s="1">
        <v>43.8</v>
      </c>
      <c r="AE464" s="1">
        <v>32.64</v>
      </c>
      <c r="AF464" s="1">
        <v>42.16</v>
      </c>
      <c r="AG464" s="1">
        <v>48</v>
      </c>
      <c r="AH464" s="1">
        <v>43.08</v>
      </c>
      <c r="AI464" s="1">
        <v>48.36</v>
      </c>
      <c r="AJ464" s="1">
        <v>48.72</v>
      </c>
      <c r="AK464" s="3">
        <v>47.44</v>
      </c>
      <c r="AL464">
        <f t="shared" si="49"/>
        <v>53.853333333333332</v>
      </c>
      <c r="AM464">
        <f t="shared" si="50"/>
        <v>47.52</v>
      </c>
      <c r="AN464" s="4">
        <f t="shared" si="51"/>
        <v>65.319999999999993</v>
      </c>
      <c r="AO464">
        <f t="shared" si="52"/>
        <v>41.54</v>
      </c>
      <c r="AP464">
        <f t="shared" si="53"/>
        <v>17.440000000000001</v>
      </c>
      <c r="AQ464" s="9">
        <f t="shared" si="54"/>
        <v>49.24</v>
      </c>
      <c r="AR464" s="12">
        <f xml:space="preserve"> Πίνακας1[[#This Row],[Average Accuracy (Real Data)]] - Πίνακας1[[#This Row],[Average Accuracy (Synthetic Data)]]</f>
        <v>12.313333333333333</v>
      </c>
      <c r="AS464" t="str">
        <f t="shared" si="55"/>
        <v>LinearSVC (Synth)</v>
      </c>
    </row>
    <row r="465" spans="1:45" x14ac:dyDescent="0.25">
      <c r="A465" s="1">
        <v>94</v>
      </c>
      <c r="B465" s="1">
        <v>1</v>
      </c>
      <c r="C465" s="1">
        <v>5</v>
      </c>
      <c r="D465" s="1">
        <v>3</v>
      </c>
      <c r="E465" s="1">
        <v>2</v>
      </c>
      <c r="F465" s="1">
        <v>1</v>
      </c>
      <c r="G465" s="1" t="b">
        <v>1</v>
      </c>
      <c r="H465" s="1">
        <v>0.1</v>
      </c>
      <c r="I465" s="10" t="b">
        <v>1</v>
      </c>
      <c r="J465" s="1">
        <v>0.1</v>
      </c>
      <c r="K465" s="1" t="b">
        <v>1</v>
      </c>
      <c r="L465" s="10">
        <v>0.1</v>
      </c>
      <c r="M465" s="3">
        <f>Πίνακας1[[#This Row],[ε2]] + Πίνακας1[[#This Row],[ε1]]</f>
        <v>0.2</v>
      </c>
      <c r="N465" s="1">
        <v>65.52</v>
      </c>
      <c r="O465" s="1">
        <v>62.07</v>
      </c>
      <c r="P465" s="1">
        <v>62.07</v>
      </c>
      <c r="Q465" s="1">
        <v>48.28</v>
      </c>
      <c r="R465" s="1">
        <v>62.07</v>
      </c>
      <c r="S465" s="1">
        <v>58.62</v>
      </c>
      <c r="T465" s="1">
        <v>62.07</v>
      </c>
      <c r="U465" s="1">
        <v>55.17</v>
      </c>
      <c r="V465" s="1">
        <v>62.07</v>
      </c>
      <c r="W465" s="1">
        <v>51.72</v>
      </c>
      <c r="X465" s="1">
        <v>62.07</v>
      </c>
      <c r="Y465" s="3">
        <v>58.62</v>
      </c>
      <c r="Z465" s="1">
        <v>62.07</v>
      </c>
      <c r="AA465" s="1">
        <v>31.03</v>
      </c>
      <c r="AB465" s="1">
        <v>41.38</v>
      </c>
      <c r="AC465" s="1">
        <v>65.52</v>
      </c>
      <c r="AD465" s="1">
        <v>62.07</v>
      </c>
      <c r="AE465" s="1">
        <v>48.28</v>
      </c>
      <c r="AF465" s="1">
        <v>55.17</v>
      </c>
      <c r="AG465" s="1">
        <v>72.41</v>
      </c>
      <c r="AH465" s="1">
        <v>55.17</v>
      </c>
      <c r="AI465" s="1">
        <v>51.72</v>
      </c>
      <c r="AJ465" s="1">
        <v>48.28</v>
      </c>
      <c r="AK465" s="3">
        <v>62.07</v>
      </c>
      <c r="AL465">
        <f t="shared" si="49"/>
        <v>59.195833333333347</v>
      </c>
      <c r="AM465">
        <f t="shared" si="50"/>
        <v>48.28</v>
      </c>
      <c r="AN465" s="4">
        <f t="shared" si="51"/>
        <v>65.52</v>
      </c>
      <c r="AO465">
        <f t="shared" si="52"/>
        <v>54.597500000000004</v>
      </c>
      <c r="AP465">
        <f t="shared" si="53"/>
        <v>31.03</v>
      </c>
      <c r="AQ465" s="9">
        <f t="shared" si="54"/>
        <v>72.41</v>
      </c>
      <c r="AR465" s="12">
        <f xml:space="preserve"> Πίνακας1[[#This Row],[Average Accuracy (Real Data)]] - Πίνακας1[[#This Row],[Average Accuracy (Synthetic Data)]]</f>
        <v>4.5983333333333434</v>
      </c>
      <c r="AS465" s="168" t="str">
        <f t="shared" si="55"/>
        <v>AdaBoostClassifier (Synth)</v>
      </c>
    </row>
    <row r="466" spans="1:45" x14ac:dyDescent="0.25">
      <c r="A466" s="1">
        <v>551</v>
      </c>
      <c r="B466" s="1">
        <v>2</v>
      </c>
      <c r="C466" s="1">
        <v>4</v>
      </c>
      <c r="D466" s="1">
        <v>4</v>
      </c>
      <c r="E466" s="1">
        <v>2</v>
      </c>
      <c r="F466" s="1">
        <v>2</v>
      </c>
      <c r="G466" s="1" t="b">
        <v>1</v>
      </c>
      <c r="H466" s="1">
        <v>0.5</v>
      </c>
      <c r="I466" s="1" t="b">
        <v>1</v>
      </c>
      <c r="J466" s="1">
        <v>0.25</v>
      </c>
      <c r="K466" s="1" t="b">
        <v>1</v>
      </c>
      <c r="L466" s="10">
        <v>0.25</v>
      </c>
      <c r="M466" s="71">
        <f>Πίνακας1[[#This Row],[ε2]] + Πίνακας1[[#This Row],[ε1]]</f>
        <v>0.5</v>
      </c>
      <c r="N466" s="1">
        <v>58.64</v>
      </c>
      <c r="O466" s="1">
        <v>48.44</v>
      </c>
      <c r="P466" s="1">
        <v>54.76</v>
      </c>
      <c r="Q466" s="1">
        <v>48.44</v>
      </c>
      <c r="R466" s="1">
        <v>58.88</v>
      </c>
      <c r="S466" s="1">
        <v>54.12</v>
      </c>
      <c r="T466" s="1">
        <v>65.319999999999993</v>
      </c>
      <c r="U466" s="1">
        <v>47.52</v>
      </c>
      <c r="V466" s="1">
        <v>60.32</v>
      </c>
      <c r="W466" s="1">
        <v>48.52</v>
      </c>
      <c r="X466" s="1">
        <v>48.52</v>
      </c>
      <c r="Y466" s="3">
        <v>52.76</v>
      </c>
      <c r="Z466" s="1">
        <v>45</v>
      </c>
      <c r="AA466" s="1">
        <v>25.64</v>
      </c>
      <c r="AB466" s="1">
        <v>38.4</v>
      </c>
      <c r="AC466" s="1">
        <v>47.6</v>
      </c>
      <c r="AD466" s="1">
        <v>44.6</v>
      </c>
      <c r="AE466" s="1">
        <v>38.4</v>
      </c>
      <c r="AF466" s="1">
        <v>44.24</v>
      </c>
      <c r="AG466" s="1">
        <v>45.28</v>
      </c>
      <c r="AH466" s="1">
        <v>42.56</v>
      </c>
      <c r="AI466" s="1">
        <v>46.32</v>
      </c>
      <c r="AJ466" s="1">
        <v>46.24</v>
      </c>
      <c r="AK466" s="3">
        <v>47.04</v>
      </c>
      <c r="AL466">
        <f t="shared" si="49"/>
        <v>53.853333333333332</v>
      </c>
      <c r="AM466">
        <f t="shared" si="50"/>
        <v>47.52</v>
      </c>
      <c r="AN466" s="4">
        <f t="shared" si="51"/>
        <v>65.319999999999993</v>
      </c>
      <c r="AO466">
        <f t="shared" si="52"/>
        <v>42.61</v>
      </c>
      <c r="AP466">
        <f t="shared" si="53"/>
        <v>25.64</v>
      </c>
      <c r="AQ466" s="168">
        <f t="shared" si="54"/>
        <v>47.6</v>
      </c>
      <c r="AR466" s="67">
        <f xml:space="preserve"> Πίνακας1[[#This Row],[Average Accuracy (Real Data)]] - Πίνακας1[[#This Row],[Average Accuracy (Synthetic Data)]]</f>
        <v>11.243333333333332</v>
      </c>
      <c r="AS466" s="68" t="str">
        <f t="shared" si="55"/>
        <v>LinearSVC (Synth)</v>
      </c>
    </row>
    <row r="467" spans="1:45" x14ac:dyDescent="0.25">
      <c r="A467" s="1">
        <v>261</v>
      </c>
      <c r="B467" s="1">
        <v>2</v>
      </c>
      <c r="C467" s="1">
        <v>10</v>
      </c>
      <c r="D467" s="1">
        <v>3</v>
      </c>
      <c r="E467" s="1">
        <v>2</v>
      </c>
      <c r="F467" s="1">
        <v>1</v>
      </c>
      <c r="G467" s="1" t="b">
        <v>1</v>
      </c>
      <c r="H467" s="1">
        <v>0.05</v>
      </c>
      <c r="I467" s="1" t="b">
        <v>1</v>
      </c>
      <c r="J467" s="1">
        <v>0.05</v>
      </c>
      <c r="K467" s="1" t="b">
        <v>1</v>
      </c>
      <c r="L467" s="10">
        <v>0.05</v>
      </c>
      <c r="M467" s="3">
        <f>Πίνακας1[[#This Row],[ε2]] + Πίνακας1[[#This Row],[ε1]]</f>
        <v>0.1</v>
      </c>
      <c r="N467" s="1">
        <v>58.64</v>
      </c>
      <c r="O467" s="1">
        <v>48.44</v>
      </c>
      <c r="P467" s="1">
        <v>54.76</v>
      </c>
      <c r="Q467" s="1">
        <v>48.44</v>
      </c>
      <c r="R467" s="1">
        <v>58.88</v>
      </c>
      <c r="S467" s="1">
        <v>54.12</v>
      </c>
      <c r="T467" s="1">
        <v>65.319999999999993</v>
      </c>
      <c r="U467" s="1">
        <v>47.52</v>
      </c>
      <c r="V467" s="1">
        <v>60.32</v>
      </c>
      <c r="W467" s="1">
        <v>48.52</v>
      </c>
      <c r="X467" s="1">
        <v>48.52</v>
      </c>
      <c r="Y467" s="3">
        <v>52.76</v>
      </c>
      <c r="Z467" s="1">
        <v>42.28</v>
      </c>
      <c r="AA467" s="1">
        <v>19.2</v>
      </c>
      <c r="AB467" s="1">
        <v>33.68</v>
      </c>
      <c r="AC467" s="1">
        <v>43.12</v>
      </c>
      <c r="AD467" s="1">
        <v>44.32</v>
      </c>
      <c r="AE467" s="1">
        <v>35.64</v>
      </c>
      <c r="AF467" s="1">
        <v>45.92</v>
      </c>
      <c r="AG467" s="1">
        <v>43.04</v>
      </c>
      <c r="AH467" s="1">
        <v>39.72</v>
      </c>
      <c r="AI467" s="1">
        <v>50.12</v>
      </c>
      <c r="AJ467" s="1">
        <v>49.64</v>
      </c>
      <c r="AK467" s="3">
        <v>48.96</v>
      </c>
      <c r="AL467">
        <f t="shared" si="49"/>
        <v>53.853333333333332</v>
      </c>
      <c r="AM467">
        <f t="shared" si="50"/>
        <v>47.52</v>
      </c>
      <c r="AN467" s="4">
        <f t="shared" si="51"/>
        <v>65.319999999999993</v>
      </c>
      <c r="AO467">
        <f t="shared" si="52"/>
        <v>41.303333333333335</v>
      </c>
      <c r="AP467">
        <f t="shared" si="53"/>
        <v>19.2</v>
      </c>
      <c r="AQ467" s="9">
        <f t="shared" si="54"/>
        <v>50.12</v>
      </c>
      <c r="AR467" s="12">
        <f xml:space="preserve"> Πίνακας1[[#This Row],[Average Accuracy (Real Data)]] - Πίνακας1[[#This Row],[Average Accuracy (Synthetic Data)]]</f>
        <v>12.549999999999997</v>
      </c>
      <c r="AS467" s="168" t="str">
        <f t="shared" si="55"/>
        <v>GaussianNB (Synth)</v>
      </c>
    </row>
    <row r="468" spans="1:45" x14ac:dyDescent="0.25">
      <c r="A468" s="1">
        <v>619</v>
      </c>
      <c r="B468" s="1">
        <v>2</v>
      </c>
      <c r="C468" s="1">
        <v>4</v>
      </c>
      <c r="D468" s="1">
        <v>4</v>
      </c>
      <c r="E468" s="1">
        <v>2</v>
      </c>
      <c r="F468" s="1">
        <v>2</v>
      </c>
      <c r="G468" s="1" t="b">
        <v>1</v>
      </c>
      <c r="H468" s="1">
        <v>0.5</v>
      </c>
      <c r="I468" s="1" t="b">
        <v>1</v>
      </c>
      <c r="J468" s="1">
        <v>0.25</v>
      </c>
      <c r="K468" s="1" t="b">
        <v>1</v>
      </c>
      <c r="L468" s="10">
        <v>0.25</v>
      </c>
      <c r="M468" s="71">
        <f>Πίνακας1[[#This Row],[ε2]] + Πίνακας1[[#This Row],[ε1]]</f>
        <v>0.5</v>
      </c>
      <c r="N468" s="1">
        <v>58.64</v>
      </c>
      <c r="O468" s="1">
        <v>48.44</v>
      </c>
      <c r="P468" s="1">
        <v>54.76</v>
      </c>
      <c r="Q468" s="1">
        <v>48.44</v>
      </c>
      <c r="R468" s="1">
        <v>58.88</v>
      </c>
      <c r="S468" s="1">
        <v>54.12</v>
      </c>
      <c r="T468" s="1">
        <v>65.319999999999993</v>
      </c>
      <c r="U468" s="1">
        <v>47.52</v>
      </c>
      <c r="V468" s="1">
        <v>60.32</v>
      </c>
      <c r="W468" s="1">
        <v>48.52</v>
      </c>
      <c r="X468" s="1">
        <v>48.52</v>
      </c>
      <c r="Y468" s="3">
        <v>52.76</v>
      </c>
      <c r="Z468" s="1">
        <v>45</v>
      </c>
      <c r="AA468" s="1">
        <v>25.64</v>
      </c>
      <c r="AB468" s="1">
        <v>38.4</v>
      </c>
      <c r="AC468" s="1">
        <v>47.6</v>
      </c>
      <c r="AD468" s="1">
        <v>44.6</v>
      </c>
      <c r="AE468" s="1">
        <v>38.4</v>
      </c>
      <c r="AF468" s="1">
        <v>44.24</v>
      </c>
      <c r="AG468" s="1">
        <v>45.28</v>
      </c>
      <c r="AH468" s="1">
        <v>42.56</v>
      </c>
      <c r="AI468" s="1">
        <v>46.32</v>
      </c>
      <c r="AJ468" s="1">
        <v>46.24</v>
      </c>
      <c r="AK468" s="3">
        <v>47.04</v>
      </c>
      <c r="AL468">
        <f t="shared" si="49"/>
        <v>53.853333333333332</v>
      </c>
      <c r="AM468">
        <f t="shared" si="50"/>
        <v>47.52</v>
      </c>
      <c r="AN468" s="4">
        <f t="shared" si="51"/>
        <v>65.319999999999993</v>
      </c>
      <c r="AO468">
        <f t="shared" si="52"/>
        <v>42.61</v>
      </c>
      <c r="AP468">
        <f t="shared" si="53"/>
        <v>25.64</v>
      </c>
      <c r="AQ468" s="168">
        <f t="shared" si="54"/>
        <v>47.6</v>
      </c>
      <c r="AR468" s="67">
        <f xml:space="preserve"> Πίνακας1[[#This Row],[Average Accuracy (Real Data)]] - Πίνακας1[[#This Row],[Average Accuracy (Synthetic Data)]]</f>
        <v>11.243333333333332</v>
      </c>
      <c r="AS468" s="68" t="str">
        <f t="shared" si="55"/>
        <v>LinearSVC (Synth)</v>
      </c>
    </row>
    <row r="469" spans="1:45" x14ac:dyDescent="0.25">
      <c r="A469" s="1">
        <v>429</v>
      </c>
      <c r="B469" s="1">
        <v>3</v>
      </c>
      <c r="C469" s="1">
        <v>2</v>
      </c>
      <c r="D469" s="1">
        <v>3</v>
      </c>
      <c r="E469" s="1">
        <v>2</v>
      </c>
      <c r="F469" s="1">
        <v>1</v>
      </c>
      <c r="G469" s="1" t="b">
        <v>1</v>
      </c>
      <c r="H469" s="1">
        <v>0.05</v>
      </c>
      <c r="I469" s="1" t="b">
        <v>1</v>
      </c>
      <c r="J469" s="1">
        <v>0.05</v>
      </c>
      <c r="K469" s="1" t="b">
        <v>1</v>
      </c>
      <c r="L469" s="10">
        <v>0.05</v>
      </c>
      <c r="M469" s="3">
        <f>Πίνακας1[[#This Row],[ε2]] + Πίνακας1[[#This Row],[ε1]]</f>
        <v>0.1</v>
      </c>
      <c r="N469" s="1">
        <v>85.58</v>
      </c>
      <c r="O469" s="1">
        <v>79.930000000000007</v>
      </c>
      <c r="P469" s="1">
        <v>82.27</v>
      </c>
      <c r="Q469" s="1">
        <v>80.900000000000006</v>
      </c>
      <c r="R469" s="1">
        <v>76.38</v>
      </c>
      <c r="S469" s="1">
        <v>82.92</v>
      </c>
      <c r="T469" s="1">
        <v>79.7</v>
      </c>
      <c r="U469" s="1">
        <v>85.2</v>
      </c>
      <c r="V469" s="1">
        <v>85.57</v>
      </c>
      <c r="W469" s="1">
        <v>79.540000000000006</v>
      </c>
      <c r="X469" s="1">
        <v>82.76</v>
      </c>
      <c r="Y469" s="3">
        <v>81.41</v>
      </c>
      <c r="Z469" s="1">
        <v>80.33</v>
      </c>
      <c r="AA469" s="1">
        <v>76.31</v>
      </c>
      <c r="AB469" s="1">
        <v>74.959999999999994</v>
      </c>
      <c r="AC469" s="1">
        <v>76.19</v>
      </c>
      <c r="AD469" s="1">
        <v>76.38</v>
      </c>
      <c r="AE469" s="1">
        <v>75.77</v>
      </c>
      <c r="AF469" s="1">
        <v>31.47</v>
      </c>
      <c r="AG469" s="1">
        <v>79.69</v>
      </c>
      <c r="AH469" s="1">
        <v>80.08</v>
      </c>
      <c r="AI469" s="1">
        <v>76.3</v>
      </c>
      <c r="AJ469" s="1">
        <v>77.17</v>
      </c>
      <c r="AK469" s="3">
        <v>76</v>
      </c>
      <c r="AL469">
        <f t="shared" si="49"/>
        <v>81.846666666666664</v>
      </c>
      <c r="AM469">
        <f t="shared" si="50"/>
        <v>76.38</v>
      </c>
      <c r="AN469" s="4">
        <f t="shared" si="51"/>
        <v>85.58</v>
      </c>
      <c r="AO469">
        <f t="shared" si="52"/>
        <v>73.387499999999989</v>
      </c>
      <c r="AP469">
        <f t="shared" si="53"/>
        <v>31.47</v>
      </c>
      <c r="AQ469" s="9">
        <f t="shared" si="54"/>
        <v>80.33</v>
      </c>
      <c r="AR469" s="12">
        <f xml:space="preserve"> Πίνακας1[[#This Row],[Average Accuracy (Real Data)]] - Πίνακας1[[#This Row],[Average Accuracy (Synthetic Data)]]</f>
        <v>8.4591666666666754</v>
      </c>
      <c r="AS469" s="168" t="str">
        <f t="shared" si="55"/>
        <v>XGBClassifier (Synth)</v>
      </c>
    </row>
    <row r="470" spans="1:45" x14ac:dyDescent="0.25">
      <c r="A470" s="1">
        <v>452</v>
      </c>
      <c r="B470" s="1">
        <v>3</v>
      </c>
      <c r="C470" s="1">
        <v>2</v>
      </c>
      <c r="D470" s="1">
        <v>3</v>
      </c>
      <c r="E470" s="1">
        <v>2</v>
      </c>
      <c r="F470" s="1">
        <v>2</v>
      </c>
      <c r="G470" s="1" t="b">
        <v>1</v>
      </c>
      <c r="H470" s="1">
        <v>0.5</v>
      </c>
      <c r="I470" s="1" t="b">
        <v>1</v>
      </c>
      <c r="J470" s="1">
        <v>0.5</v>
      </c>
      <c r="K470" s="1" t="b">
        <v>1</v>
      </c>
      <c r="L470" s="10">
        <v>0.5</v>
      </c>
      <c r="M470" s="3">
        <f>Πίνακας1[[#This Row],[ε2]] + Πίνακας1[[#This Row],[ε1]]</f>
        <v>1</v>
      </c>
      <c r="N470" s="1">
        <v>85.58</v>
      </c>
      <c r="O470" s="1">
        <v>79.930000000000007</v>
      </c>
      <c r="P470" s="1">
        <v>82.27</v>
      </c>
      <c r="Q470" s="1">
        <v>80.900000000000006</v>
      </c>
      <c r="R470" s="1">
        <v>76.38</v>
      </c>
      <c r="S470" s="1">
        <v>82.92</v>
      </c>
      <c r="T470" s="1">
        <v>79.7</v>
      </c>
      <c r="U470" s="1">
        <v>85.2</v>
      </c>
      <c r="V470" s="1">
        <v>85.57</v>
      </c>
      <c r="W470" s="1">
        <v>79.540000000000006</v>
      </c>
      <c r="X470" s="1">
        <v>82.76</v>
      </c>
      <c r="Y470" s="3">
        <v>81.41</v>
      </c>
      <c r="Z470" s="1">
        <v>80.62</v>
      </c>
      <c r="AA470" s="1">
        <v>72.11</v>
      </c>
      <c r="AB470" s="1">
        <v>77.790000000000006</v>
      </c>
      <c r="AC470" s="1">
        <v>32.340000000000003</v>
      </c>
      <c r="AD470" s="1">
        <v>76.38</v>
      </c>
      <c r="AE470" s="1">
        <v>77.3</v>
      </c>
      <c r="AF470" s="1">
        <v>26.82</v>
      </c>
      <c r="AG470" s="1">
        <v>80.569999999999993</v>
      </c>
      <c r="AH470" s="1">
        <v>80.66</v>
      </c>
      <c r="AI470" s="1">
        <v>76.900000000000006</v>
      </c>
      <c r="AJ470" s="1">
        <v>77.150000000000006</v>
      </c>
      <c r="AK470" s="3">
        <v>77.17</v>
      </c>
      <c r="AL470">
        <f t="shared" si="49"/>
        <v>81.846666666666664</v>
      </c>
      <c r="AM470">
        <f t="shared" si="50"/>
        <v>76.38</v>
      </c>
      <c r="AN470" s="4">
        <f t="shared" si="51"/>
        <v>85.58</v>
      </c>
      <c r="AO470">
        <f t="shared" si="52"/>
        <v>69.650833333333324</v>
      </c>
      <c r="AP470">
        <f t="shared" si="53"/>
        <v>26.82</v>
      </c>
      <c r="AQ470" s="9">
        <f t="shared" si="54"/>
        <v>80.66</v>
      </c>
      <c r="AR470" s="12">
        <f xml:space="preserve"> Πίνακας1[[#This Row],[Average Accuracy (Real Data)]] - Πίνακας1[[#This Row],[Average Accuracy (Synthetic Data)]]</f>
        <v>12.19583333333334</v>
      </c>
      <c r="AS470" t="str">
        <f t="shared" si="55"/>
        <v>GradientBoostingClassifier (Synth)</v>
      </c>
    </row>
    <row r="471" spans="1:45" x14ac:dyDescent="0.25">
      <c r="A471" s="1">
        <v>262</v>
      </c>
      <c r="B471" s="1">
        <v>2</v>
      </c>
      <c r="C471" s="1">
        <v>10</v>
      </c>
      <c r="D471" s="1">
        <v>3</v>
      </c>
      <c r="E471" s="1">
        <v>2</v>
      </c>
      <c r="F471" s="1">
        <v>1</v>
      </c>
      <c r="G471" s="1" t="b">
        <v>1</v>
      </c>
      <c r="H471" s="1">
        <v>0.1</v>
      </c>
      <c r="I471" s="1" t="b">
        <v>1</v>
      </c>
      <c r="J471" s="1">
        <v>0.1</v>
      </c>
      <c r="K471" s="1" t="b">
        <v>1</v>
      </c>
      <c r="L471" s="10">
        <v>0.1</v>
      </c>
      <c r="M471" s="3">
        <f>Πίνακας1[[#This Row],[ε2]] + Πίνακας1[[#This Row],[ε1]]</f>
        <v>0.2</v>
      </c>
      <c r="N471" s="1">
        <v>58.64</v>
      </c>
      <c r="O471" s="1">
        <v>48.44</v>
      </c>
      <c r="P471" s="1">
        <v>54.76</v>
      </c>
      <c r="Q471" s="1">
        <v>48.44</v>
      </c>
      <c r="R471" s="1">
        <v>58.88</v>
      </c>
      <c r="S471" s="1">
        <v>54.12</v>
      </c>
      <c r="T471" s="1">
        <v>65.319999999999993</v>
      </c>
      <c r="U471" s="1">
        <v>47.52</v>
      </c>
      <c r="V471" s="1">
        <v>60.32</v>
      </c>
      <c r="W471" s="1">
        <v>48.52</v>
      </c>
      <c r="X471" s="1">
        <v>48.52</v>
      </c>
      <c r="Y471" s="3">
        <v>52.76</v>
      </c>
      <c r="Z471" s="1">
        <v>49.12</v>
      </c>
      <c r="AA471" s="1">
        <v>32.479999999999997</v>
      </c>
      <c r="AB471" s="1">
        <v>43.44</v>
      </c>
      <c r="AC471" s="1">
        <v>49.4</v>
      </c>
      <c r="AD471" s="1">
        <v>46.72</v>
      </c>
      <c r="AE471" s="1">
        <v>44.6</v>
      </c>
      <c r="AF471" s="1">
        <v>49.88</v>
      </c>
      <c r="AG471" s="1">
        <v>49.28</v>
      </c>
      <c r="AH471" s="1">
        <v>49.4</v>
      </c>
      <c r="AI471" s="1">
        <v>49.44</v>
      </c>
      <c r="AJ471" s="1">
        <v>49.4</v>
      </c>
      <c r="AK471" s="3">
        <v>50.56</v>
      </c>
      <c r="AL471">
        <f t="shared" si="49"/>
        <v>53.853333333333332</v>
      </c>
      <c r="AM471">
        <f t="shared" si="50"/>
        <v>47.52</v>
      </c>
      <c r="AN471" s="4">
        <f t="shared" si="51"/>
        <v>65.319999999999993</v>
      </c>
      <c r="AO471">
        <f t="shared" si="52"/>
        <v>46.976666666666667</v>
      </c>
      <c r="AP471">
        <f t="shared" si="53"/>
        <v>32.479999999999997</v>
      </c>
      <c r="AQ471" s="9">
        <f t="shared" si="54"/>
        <v>50.56</v>
      </c>
      <c r="AR471" s="12">
        <f xml:space="preserve"> Πίνακας1[[#This Row],[Average Accuracy (Real Data)]] - Πίνακας1[[#This Row],[Average Accuracy (Synthetic Data)]]</f>
        <v>6.8766666666666652</v>
      </c>
      <c r="AS471" s="168" t="str">
        <f t="shared" si="55"/>
        <v>QuadraticDiscriminantAnalysis (Synth)</v>
      </c>
    </row>
    <row r="472" spans="1:45" x14ac:dyDescent="0.25">
      <c r="A472" s="1">
        <v>491</v>
      </c>
      <c r="B472" s="1">
        <v>3</v>
      </c>
      <c r="C472" s="1">
        <v>11</v>
      </c>
      <c r="D472" s="1">
        <v>4</v>
      </c>
      <c r="E472" s="1">
        <v>2</v>
      </c>
      <c r="F472" s="1">
        <v>2</v>
      </c>
      <c r="G472" s="1" t="b">
        <v>1</v>
      </c>
      <c r="H472" s="1">
        <v>0.01</v>
      </c>
      <c r="I472" s="1" t="b">
        <v>1</v>
      </c>
      <c r="J472" s="1">
        <v>0.01</v>
      </c>
      <c r="K472" s="1" t="b">
        <v>1</v>
      </c>
      <c r="L472" s="10">
        <v>0.01</v>
      </c>
      <c r="M472" s="3">
        <f>Πίνακας1[[#This Row],[ε2]] + Πίνακας1[[#This Row],[ε1]]</f>
        <v>0.02</v>
      </c>
      <c r="N472" s="1">
        <v>85.58</v>
      </c>
      <c r="O472" s="1">
        <v>79.930000000000007</v>
      </c>
      <c r="P472" s="1">
        <v>82.27</v>
      </c>
      <c r="Q472" s="1">
        <v>80.900000000000006</v>
      </c>
      <c r="R472" s="1">
        <v>76.38</v>
      </c>
      <c r="S472" s="1">
        <v>82.92</v>
      </c>
      <c r="T472" s="1">
        <v>79.7</v>
      </c>
      <c r="U472" s="1">
        <v>85.2</v>
      </c>
      <c r="V472" s="1">
        <v>85.57</v>
      </c>
      <c r="W472" s="1">
        <v>79.540000000000006</v>
      </c>
      <c r="X472" s="1">
        <v>82.76</v>
      </c>
      <c r="Y472" s="3">
        <v>81.41</v>
      </c>
      <c r="Z472" s="1">
        <v>76.41</v>
      </c>
      <c r="AA472" s="1">
        <v>62.26</v>
      </c>
      <c r="AB472" s="1">
        <v>72.02</v>
      </c>
      <c r="AC472" s="1">
        <v>73.760000000000005</v>
      </c>
      <c r="AD472" s="1">
        <v>76.38</v>
      </c>
      <c r="AE472" s="1">
        <v>62.87</v>
      </c>
      <c r="AF472" s="1">
        <v>26.49</v>
      </c>
      <c r="AG472" s="1">
        <v>76.260000000000005</v>
      </c>
      <c r="AH472" s="1">
        <v>76.39</v>
      </c>
      <c r="AI472" s="1">
        <v>76.38</v>
      </c>
      <c r="AJ472" s="1">
        <v>76.33</v>
      </c>
      <c r="AK472" s="3">
        <v>72.03</v>
      </c>
      <c r="AL472">
        <f t="shared" si="49"/>
        <v>81.846666666666664</v>
      </c>
      <c r="AM472">
        <f t="shared" si="50"/>
        <v>76.38</v>
      </c>
      <c r="AN472" s="4">
        <f t="shared" si="51"/>
        <v>85.58</v>
      </c>
      <c r="AO472">
        <f t="shared" si="52"/>
        <v>68.965000000000003</v>
      </c>
      <c r="AP472">
        <f t="shared" si="53"/>
        <v>26.49</v>
      </c>
      <c r="AQ472" s="9">
        <f t="shared" si="54"/>
        <v>76.41</v>
      </c>
      <c r="AR472" s="12">
        <f xml:space="preserve"> Πίνακας1[[#This Row],[Average Accuracy (Real Data)]] - Πίνακας1[[#This Row],[Average Accuracy (Synthetic Data)]]</f>
        <v>12.881666666666661</v>
      </c>
      <c r="AS472" t="str">
        <f t="shared" si="55"/>
        <v>XGBClassifier (Synth)</v>
      </c>
    </row>
    <row r="473" spans="1:45" x14ac:dyDescent="0.25">
      <c r="A473" s="1">
        <v>430</v>
      </c>
      <c r="B473" s="1">
        <v>3</v>
      </c>
      <c r="C473" s="1">
        <v>2</v>
      </c>
      <c r="D473" s="1">
        <v>3</v>
      </c>
      <c r="E473" s="1">
        <v>2</v>
      </c>
      <c r="F473" s="1">
        <v>1</v>
      </c>
      <c r="G473" s="1" t="b">
        <v>1</v>
      </c>
      <c r="H473" s="1">
        <v>0.1</v>
      </c>
      <c r="I473" s="1" t="b">
        <v>1</v>
      </c>
      <c r="J473" s="1">
        <v>0.1</v>
      </c>
      <c r="K473" s="1" t="b">
        <v>1</v>
      </c>
      <c r="L473" s="10">
        <v>0.1</v>
      </c>
      <c r="M473" s="3">
        <f>Πίνακας1[[#This Row],[ε2]] + Πίνακας1[[#This Row],[ε1]]</f>
        <v>0.2</v>
      </c>
      <c r="N473" s="1">
        <v>85.58</v>
      </c>
      <c r="O473" s="1">
        <v>79.930000000000007</v>
      </c>
      <c r="P473" s="1">
        <v>82.27</v>
      </c>
      <c r="Q473" s="1">
        <v>80.900000000000006</v>
      </c>
      <c r="R473" s="1">
        <v>76.38</v>
      </c>
      <c r="S473" s="1">
        <v>82.92</v>
      </c>
      <c r="T473" s="1">
        <v>79.7</v>
      </c>
      <c r="U473" s="1">
        <v>85.2</v>
      </c>
      <c r="V473" s="1">
        <v>85.57</v>
      </c>
      <c r="W473" s="1">
        <v>79.540000000000006</v>
      </c>
      <c r="X473" s="1">
        <v>82.76</v>
      </c>
      <c r="Y473" s="3">
        <v>81.41</v>
      </c>
      <c r="Z473" s="1">
        <v>76.290000000000006</v>
      </c>
      <c r="AA473" s="1">
        <v>62.78</v>
      </c>
      <c r="AB473" s="1">
        <v>71.64</v>
      </c>
      <c r="AC473" s="1">
        <v>76.34</v>
      </c>
      <c r="AD473" s="1">
        <v>76.38</v>
      </c>
      <c r="AE473" s="1">
        <v>69.900000000000006</v>
      </c>
      <c r="AF473" s="1">
        <v>76.37</v>
      </c>
      <c r="AG473" s="1">
        <v>76.39</v>
      </c>
      <c r="AH473" s="1">
        <v>76.5</v>
      </c>
      <c r="AI473" s="1">
        <v>76.38</v>
      </c>
      <c r="AJ473" s="1">
        <v>76.38</v>
      </c>
      <c r="AK473" s="3">
        <v>76.38</v>
      </c>
      <c r="AL473">
        <f t="shared" si="49"/>
        <v>81.846666666666664</v>
      </c>
      <c r="AM473">
        <f t="shared" si="50"/>
        <v>76.38</v>
      </c>
      <c r="AN473" s="4">
        <f t="shared" si="51"/>
        <v>85.58</v>
      </c>
      <c r="AO473">
        <f t="shared" si="52"/>
        <v>74.310833333333321</v>
      </c>
      <c r="AP473">
        <f t="shared" si="53"/>
        <v>62.78</v>
      </c>
      <c r="AQ473" s="9">
        <f t="shared" si="54"/>
        <v>76.5</v>
      </c>
      <c r="AR473" s="12">
        <f xml:space="preserve"> Πίνακας1[[#This Row],[Average Accuracy (Real Data)]] - Πίνακας1[[#This Row],[Average Accuracy (Synthetic Data)]]</f>
        <v>7.5358333333333434</v>
      </c>
      <c r="AS473" s="168" t="str">
        <f t="shared" si="55"/>
        <v>GradientBoostingClassifier (Synth)</v>
      </c>
    </row>
    <row r="474" spans="1:45" x14ac:dyDescent="0.25">
      <c r="A474" s="1">
        <v>492</v>
      </c>
      <c r="B474" s="1">
        <v>3</v>
      </c>
      <c r="C474" s="1">
        <v>11</v>
      </c>
      <c r="D474" s="1">
        <v>4</v>
      </c>
      <c r="E474" s="1">
        <v>2</v>
      </c>
      <c r="F474" s="1">
        <v>2</v>
      </c>
      <c r="G474" s="1" t="b">
        <v>1</v>
      </c>
      <c r="H474" s="1">
        <v>0.05</v>
      </c>
      <c r="I474" s="1" t="b">
        <v>1</v>
      </c>
      <c r="J474" s="1">
        <v>0.05</v>
      </c>
      <c r="K474" s="1" t="b">
        <v>1</v>
      </c>
      <c r="L474" s="10">
        <v>0.05</v>
      </c>
      <c r="M474" s="3">
        <f>Πίνακας1[[#This Row],[ε2]] + Πίνακας1[[#This Row],[ε1]]</f>
        <v>0.1</v>
      </c>
      <c r="N474" s="1">
        <v>85.58</v>
      </c>
      <c r="O474" s="1">
        <v>79.930000000000007</v>
      </c>
      <c r="P474" s="1">
        <v>82.27</v>
      </c>
      <c r="Q474" s="1">
        <v>80.900000000000006</v>
      </c>
      <c r="R474" s="1">
        <v>76.38</v>
      </c>
      <c r="S474" s="1">
        <v>82.92</v>
      </c>
      <c r="T474" s="1">
        <v>79.7</v>
      </c>
      <c r="U474" s="1">
        <v>85.2</v>
      </c>
      <c r="V474" s="1">
        <v>85.57</v>
      </c>
      <c r="W474" s="1">
        <v>79.540000000000006</v>
      </c>
      <c r="X474" s="1">
        <v>82.76</v>
      </c>
      <c r="Y474" s="3">
        <v>81.41</v>
      </c>
      <c r="Z474" s="1">
        <v>78.87</v>
      </c>
      <c r="AA474" s="1">
        <v>63.25</v>
      </c>
      <c r="AB474" s="1">
        <v>65.42</v>
      </c>
      <c r="AC474" s="1">
        <v>76.31</v>
      </c>
      <c r="AD474" s="1">
        <v>76.38</v>
      </c>
      <c r="AE474" s="1">
        <v>64</v>
      </c>
      <c r="AF474" s="1">
        <v>76.31</v>
      </c>
      <c r="AG474" s="1">
        <v>75.03</v>
      </c>
      <c r="AH474" s="1">
        <v>78.48</v>
      </c>
      <c r="AI474" s="1">
        <v>76.38</v>
      </c>
      <c r="AJ474" s="1">
        <v>68.45</v>
      </c>
      <c r="AK474" s="3">
        <v>71.400000000000006</v>
      </c>
      <c r="AL474">
        <f t="shared" si="49"/>
        <v>81.846666666666664</v>
      </c>
      <c r="AM474">
        <f t="shared" si="50"/>
        <v>76.38</v>
      </c>
      <c r="AN474" s="4">
        <f t="shared" si="51"/>
        <v>85.58</v>
      </c>
      <c r="AO474">
        <f t="shared" si="52"/>
        <v>72.523333333333341</v>
      </c>
      <c r="AP474">
        <f t="shared" si="53"/>
        <v>63.25</v>
      </c>
      <c r="AQ474" s="9">
        <f t="shared" si="54"/>
        <v>78.87</v>
      </c>
      <c r="AR474" s="12">
        <f xml:space="preserve"> Πίνακας1[[#This Row],[Average Accuracy (Real Data)]] - Πίνακας1[[#This Row],[Average Accuracy (Synthetic Data)]]</f>
        <v>9.3233333333333235</v>
      </c>
      <c r="AS474" t="str">
        <f t="shared" si="55"/>
        <v>XGBClassifier (Synth)</v>
      </c>
    </row>
    <row r="475" spans="1:45" x14ac:dyDescent="0.25">
      <c r="A475" s="1">
        <v>541</v>
      </c>
      <c r="B475" s="1">
        <v>2</v>
      </c>
      <c r="C475" s="1">
        <v>10</v>
      </c>
      <c r="D475" s="1">
        <v>3</v>
      </c>
      <c r="E475" s="1">
        <v>2</v>
      </c>
      <c r="F475" s="1">
        <v>1</v>
      </c>
      <c r="G475" s="1" t="b">
        <v>1</v>
      </c>
      <c r="H475" s="1">
        <v>0.5</v>
      </c>
      <c r="I475" s="1" t="b">
        <v>1</v>
      </c>
      <c r="J475" s="1">
        <v>0.25</v>
      </c>
      <c r="K475" s="1" t="b">
        <v>1</v>
      </c>
      <c r="L475" s="10">
        <v>0.25</v>
      </c>
      <c r="M475" s="71">
        <f>Πίνακας1[[#This Row],[ε2]] + Πίνακας1[[#This Row],[ε1]]</f>
        <v>0.5</v>
      </c>
      <c r="N475" s="1">
        <v>58.64</v>
      </c>
      <c r="O475" s="1">
        <v>48.44</v>
      </c>
      <c r="P475" s="1">
        <v>54.76</v>
      </c>
      <c r="Q475" s="1">
        <v>48.44</v>
      </c>
      <c r="R475" s="1">
        <v>58.88</v>
      </c>
      <c r="S475" s="1">
        <v>54.12</v>
      </c>
      <c r="T475" s="1">
        <v>65.319999999999993</v>
      </c>
      <c r="U475" s="1">
        <v>47.52</v>
      </c>
      <c r="V475" s="1">
        <v>60.32</v>
      </c>
      <c r="W475" s="1">
        <v>48.52</v>
      </c>
      <c r="X475" s="1">
        <v>48.52</v>
      </c>
      <c r="Y475" s="3">
        <v>52.76</v>
      </c>
      <c r="Z475" s="1">
        <v>47.24</v>
      </c>
      <c r="AA475" s="1">
        <v>29.64</v>
      </c>
      <c r="AB475" s="1">
        <v>44.92</v>
      </c>
      <c r="AC475" s="1">
        <v>46.8</v>
      </c>
      <c r="AD475" s="1">
        <v>45.72</v>
      </c>
      <c r="AE475" s="1">
        <v>44.52</v>
      </c>
      <c r="AF475" s="1">
        <v>46.56</v>
      </c>
      <c r="AG475" s="1">
        <v>46.92</v>
      </c>
      <c r="AH475" s="1">
        <v>48.24</v>
      </c>
      <c r="AI475" s="1">
        <v>47.36</v>
      </c>
      <c r="AJ475" s="1">
        <v>47.36</v>
      </c>
      <c r="AK475" s="3">
        <v>46.44</v>
      </c>
      <c r="AL475">
        <f t="shared" si="49"/>
        <v>53.853333333333332</v>
      </c>
      <c r="AM475">
        <f t="shared" si="50"/>
        <v>47.52</v>
      </c>
      <c r="AN475" s="4">
        <f t="shared" si="51"/>
        <v>65.319999999999993</v>
      </c>
      <c r="AO475">
        <f t="shared" si="52"/>
        <v>45.143333333333338</v>
      </c>
      <c r="AP475">
        <f t="shared" si="53"/>
        <v>29.64</v>
      </c>
      <c r="AQ475" s="168">
        <f t="shared" si="54"/>
        <v>48.24</v>
      </c>
      <c r="AR475" s="67">
        <f xml:space="preserve"> Πίνακας1[[#This Row],[Average Accuracy (Real Data)]] - Πίνακας1[[#This Row],[Average Accuracy (Synthetic Data)]]</f>
        <v>8.7099999999999937</v>
      </c>
      <c r="AS475" s="68" t="str">
        <f t="shared" si="55"/>
        <v>GradientBoostingClassifier (Synth)</v>
      </c>
    </row>
    <row r="476" spans="1:45" x14ac:dyDescent="0.25">
      <c r="A476" s="1">
        <v>493</v>
      </c>
      <c r="B476" s="1">
        <v>3</v>
      </c>
      <c r="C476" s="1">
        <v>11</v>
      </c>
      <c r="D476" s="1">
        <v>4</v>
      </c>
      <c r="E476" s="1">
        <v>2</v>
      </c>
      <c r="F476" s="1">
        <v>2</v>
      </c>
      <c r="G476" s="1" t="b">
        <v>1</v>
      </c>
      <c r="H476" s="1">
        <v>0.1</v>
      </c>
      <c r="I476" s="1" t="b">
        <v>1</v>
      </c>
      <c r="J476" s="1">
        <v>0.1</v>
      </c>
      <c r="K476" s="1" t="b">
        <v>1</v>
      </c>
      <c r="L476" s="10">
        <v>0.1</v>
      </c>
      <c r="M476" s="3">
        <f>Πίνακας1[[#This Row],[ε2]] + Πίνακας1[[#This Row],[ε1]]</f>
        <v>0.2</v>
      </c>
      <c r="N476" s="1">
        <v>85.58</v>
      </c>
      <c r="O476" s="1">
        <v>79.930000000000007</v>
      </c>
      <c r="P476" s="1">
        <v>82.27</v>
      </c>
      <c r="Q476" s="1">
        <v>80.900000000000006</v>
      </c>
      <c r="R476" s="1">
        <v>76.38</v>
      </c>
      <c r="S476" s="1">
        <v>82.92</v>
      </c>
      <c r="T476" s="1">
        <v>79.7</v>
      </c>
      <c r="U476" s="1">
        <v>85.2</v>
      </c>
      <c r="V476" s="1">
        <v>85.57</v>
      </c>
      <c r="W476" s="1">
        <v>79.540000000000006</v>
      </c>
      <c r="X476" s="1">
        <v>82.76</v>
      </c>
      <c r="Y476" s="3">
        <v>81.41</v>
      </c>
      <c r="Z476" s="1">
        <v>76.03</v>
      </c>
      <c r="AA476" s="1">
        <v>63.82</v>
      </c>
      <c r="AB476" s="1">
        <v>62.28</v>
      </c>
      <c r="AC476" s="1">
        <v>29.02</v>
      </c>
      <c r="AD476" s="1">
        <v>76.38</v>
      </c>
      <c r="AE476" s="1">
        <v>66.37</v>
      </c>
      <c r="AF476" s="1">
        <v>76.430000000000007</v>
      </c>
      <c r="AG476" s="1">
        <v>76.38</v>
      </c>
      <c r="AH476" s="1">
        <v>76.22</v>
      </c>
      <c r="AI476" s="1">
        <v>76.38</v>
      </c>
      <c r="AJ476" s="1">
        <v>76.38</v>
      </c>
      <c r="AK476" s="3">
        <v>76.38</v>
      </c>
      <c r="AL476">
        <f t="shared" si="49"/>
        <v>81.846666666666664</v>
      </c>
      <c r="AM476">
        <f t="shared" si="50"/>
        <v>76.38</v>
      </c>
      <c r="AN476" s="4">
        <f t="shared" si="51"/>
        <v>85.58</v>
      </c>
      <c r="AO476">
        <f t="shared" si="52"/>
        <v>69.339166666666671</v>
      </c>
      <c r="AP476">
        <f t="shared" si="53"/>
        <v>29.02</v>
      </c>
      <c r="AQ476" s="9">
        <f t="shared" si="54"/>
        <v>76.430000000000007</v>
      </c>
      <c r="AR476" s="12">
        <f xml:space="preserve"> Πίνακας1[[#This Row],[Average Accuracy (Real Data)]] - Πίνακας1[[#This Row],[Average Accuracy (Synthetic Data)]]</f>
        <v>12.507499999999993</v>
      </c>
      <c r="AS476" t="str">
        <f t="shared" si="55"/>
        <v>MLPClassifier (Synth)</v>
      </c>
    </row>
    <row r="477" spans="1:45" x14ac:dyDescent="0.25">
      <c r="A477" s="1">
        <v>569</v>
      </c>
      <c r="B477" s="1">
        <v>3</v>
      </c>
      <c r="C477" s="1">
        <v>2</v>
      </c>
      <c r="D477" s="1">
        <v>3</v>
      </c>
      <c r="E477" s="1">
        <v>2</v>
      </c>
      <c r="F477" s="1">
        <v>1</v>
      </c>
      <c r="G477" s="1" t="b">
        <v>1</v>
      </c>
      <c r="H477" s="1">
        <v>0.5</v>
      </c>
      <c r="I477" s="1" t="b">
        <v>1</v>
      </c>
      <c r="J477" s="1">
        <v>0.25</v>
      </c>
      <c r="K477" s="1" t="b">
        <v>1</v>
      </c>
      <c r="L477" s="10">
        <v>0.25</v>
      </c>
      <c r="M477" s="71">
        <f>Πίνακας1[[#This Row],[ε2]] + Πίνακας1[[#This Row],[ε1]]</f>
        <v>0.5</v>
      </c>
      <c r="N477" s="1">
        <v>85.58</v>
      </c>
      <c r="O477" s="1">
        <v>79.930000000000007</v>
      </c>
      <c r="P477" s="1">
        <v>82.27</v>
      </c>
      <c r="Q477" s="1">
        <v>80.900000000000006</v>
      </c>
      <c r="R477" s="1">
        <v>76.38</v>
      </c>
      <c r="S477" s="1">
        <v>82.92</v>
      </c>
      <c r="T477" s="1">
        <v>79.7</v>
      </c>
      <c r="U477" s="1">
        <v>85.2</v>
      </c>
      <c r="V477" s="1">
        <v>85.57</v>
      </c>
      <c r="W477" s="1">
        <v>79.540000000000006</v>
      </c>
      <c r="X477" s="1">
        <v>82.76</v>
      </c>
      <c r="Y477" s="3">
        <v>81.41</v>
      </c>
      <c r="Z477" s="1">
        <v>76.67</v>
      </c>
      <c r="AA477" s="1">
        <v>66.72</v>
      </c>
      <c r="AB477" s="1">
        <v>71.81</v>
      </c>
      <c r="AC477" s="1">
        <v>77</v>
      </c>
      <c r="AD477" s="1">
        <v>76.38</v>
      </c>
      <c r="AE477" s="1">
        <v>72.13</v>
      </c>
      <c r="AF477" s="1">
        <v>76.34</v>
      </c>
      <c r="AG477" s="1">
        <v>76.34</v>
      </c>
      <c r="AH477" s="1">
        <v>76.87</v>
      </c>
      <c r="AI477" s="1">
        <v>76.38</v>
      </c>
      <c r="AJ477" s="1">
        <v>76.38</v>
      </c>
      <c r="AK477" s="3">
        <v>76.22</v>
      </c>
      <c r="AL477">
        <f t="shared" si="49"/>
        <v>81.846666666666664</v>
      </c>
      <c r="AM477">
        <f t="shared" si="50"/>
        <v>76.38</v>
      </c>
      <c r="AN477" s="4">
        <f t="shared" si="51"/>
        <v>85.58</v>
      </c>
      <c r="AO477">
        <f t="shared" si="52"/>
        <v>74.936666666666667</v>
      </c>
      <c r="AP477">
        <f t="shared" si="53"/>
        <v>66.72</v>
      </c>
      <c r="AQ477" s="168">
        <f t="shared" si="54"/>
        <v>77</v>
      </c>
      <c r="AR477" s="67">
        <f xml:space="preserve"> Πίνακας1[[#This Row],[Average Accuracy (Real Data)]] - Πίνακας1[[#This Row],[Average Accuracy (Synthetic Data)]]</f>
        <v>6.9099999999999966</v>
      </c>
      <c r="AS477" s="68" t="str">
        <f t="shared" si="55"/>
        <v>LinearSVC (Synth)</v>
      </c>
    </row>
    <row r="478" spans="1:45" x14ac:dyDescent="0.25">
      <c r="A478" s="1">
        <v>521</v>
      </c>
      <c r="B478" s="1">
        <v>1</v>
      </c>
      <c r="C478" s="1">
        <v>5</v>
      </c>
      <c r="D478" s="1">
        <v>3</v>
      </c>
      <c r="E478" s="1">
        <v>2</v>
      </c>
      <c r="F478" s="1">
        <v>1</v>
      </c>
      <c r="G478" s="1" t="b">
        <v>1</v>
      </c>
      <c r="H478" s="1">
        <v>0.5</v>
      </c>
      <c r="I478" s="1" t="b">
        <v>1</v>
      </c>
      <c r="J478" s="1">
        <v>0.25</v>
      </c>
      <c r="K478" s="1" t="b">
        <v>1</v>
      </c>
      <c r="L478" s="10">
        <v>0.25</v>
      </c>
      <c r="M478" s="71">
        <f>Πίνακας1[[#This Row],[ε2]] + Πίνακας1[[#This Row],[ε1]]</f>
        <v>0.5</v>
      </c>
      <c r="N478" s="1">
        <v>65.52</v>
      </c>
      <c r="O478" s="1">
        <v>62.07</v>
      </c>
      <c r="P478" s="1">
        <v>62.07</v>
      </c>
      <c r="Q478" s="1">
        <v>48.28</v>
      </c>
      <c r="R478" s="1">
        <v>62.07</v>
      </c>
      <c r="S478" s="1">
        <v>58.62</v>
      </c>
      <c r="T478" s="1">
        <v>62.07</v>
      </c>
      <c r="U478" s="1">
        <v>55.17</v>
      </c>
      <c r="V478" s="1">
        <v>62.07</v>
      </c>
      <c r="W478" s="1">
        <v>51.72</v>
      </c>
      <c r="X478" s="1">
        <v>62.07</v>
      </c>
      <c r="Y478" s="3">
        <v>58.62</v>
      </c>
      <c r="Z478" s="1">
        <v>37.93</v>
      </c>
      <c r="AA478" s="1">
        <v>31.03</v>
      </c>
      <c r="AB478" s="1">
        <v>41.38</v>
      </c>
      <c r="AC478" s="1">
        <v>20.69</v>
      </c>
      <c r="AD478" s="1">
        <v>55.17</v>
      </c>
      <c r="AE478" s="1">
        <v>37.93</v>
      </c>
      <c r="AF478" s="1">
        <v>24.14</v>
      </c>
      <c r="AG478" s="1">
        <v>17.239999999999998</v>
      </c>
      <c r="AH478" s="1">
        <v>34.479999999999997</v>
      </c>
      <c r="AI478" s="1">
        <v>37.93</v>
      </c>
      <c r="AJ478" s="1">
        <v>41.38</v>
      </c>
      <c r="AK478" s="3">
        <v>17.239999999999998</v>
      </c>
      <c r="AL478">
        <f t="shared" si="49"/>
        <v>59.195833333333347</v>
      </c>
      <c r="AM478">
        <f t="shared" si="50"/>
        <v>48.28</v>
      </c>
      <c r="AN478" s="4">
        <f t="shared" si="51"/>
        <v>65.52</v>
      </c>
      <c r="AO478">
        <f t="shared" si="52"/>
        <v>33.045000000000002</v>
      </c>
      <c r="AP478">
        <f t="shared" si="53"/>
        <v>17.239999999999998</v>
      </c>
      <c r="AQ478" s="168">
        <f t="shared" si="54"/>
        <v>55.17</v>
      </c>
      <c r="AR478" s="67">
        <f xml:space="preserve"> Πίνακας1[[#This Row],[Average Accuracy (Real Data)]] - Πίνακας1[[#This Row],[Average Accuracy (Synthetic Data)]]</f>
        <v>26.150833333333345</v>
      </c>
      <c r="AS478" s="68" t="str">
        <f t="shared" si="55"/>
        <v>SVC (Synth)</v>
      </c>
    </row>
    <row r="479" spans="1:45" x14ac:dyDescent="0.25">
      <c r="A479" s="1">
        <v>589</v>
      </c>
      <c r="B479" s="1">
        <v>1</v>
      </c>
      <c r="C479" s="1">
        <v>5</v>
      </c>
      <c r="D479" s="1">
        <v>3</v>
      </c>
      <c r="E479" s="1">
        <v>2</v>
      </c>
      <c r="F479" s="1">
        <v>1</v>
      </c>
      <c r="G479" s="1" t="b">
        <v>1</v>
      </c>
      <c r="H479" s="1">
        <v>0.5</v>
      </c>
      <c r="I479" s="1" t="b">
        <v>1</v>
      </c>
      <c r="J479" s="1">
        <v>0.25</v>
      </c>
      <c r="K479" s="1" t="b">
        <v>1</v>
      </c>
      <c r="L479" s="10">
        <v>0.25</v>
      </c>
      <c r="M479" s="71">
        <f>Πίνακας1[[#This Row],[ε2]] + Πίνακας1[[#This Row],[ε1]]</f>
        <v>0.5</v>
      </c>
      <c r="N479" s="1">
        <v>65.52</v>
      </c>
      <c r="O479" s="1">
        <v>62.07</v>
      </c>
      <c r="P479" s="1">
        <v>62.07</v>
      </c>
      <c r="Q479" s="1">
        <v>48.28</v>
      </c>
      <c r="R479" s="1">
        <v>62.07</v>
      </c>
      <c r="S479" s="1">
        <v>58.62</v>
      </c>
      <c r="T479" s="1">
        <v>62.07</v>
      </c>
      <c r="U479" s="1">
        <v>55.17</v>
      </c>
      <c r="V479" s="1">
        <v>62.07</v>
      </c>
      <c r="W479" s="1">
        <v>51.72</v>
      </c>
      <c r="X479" s="1">
        <v>62.07</v>
      </c>
      <c r="Y479" s="3">
        <v>58.62</v>
      </c>
      <c r="Z479" s="1">
        <v>37.93</v>
      </c>
      <c r="AA479" s="1">
        <v>31.03</v>
      </c>
      <c r="AB479" s="1">
        <v>41.38</v>
      </c>
      <c r="AC479" s="1">
        <v>20.69</v>
      </c>
      <c r="AD479" s="1">
        <v>55.17</v>
      </c>
      <c r="AE479" s="1">
        <v>37.93</v>
      </c>
      <c r="AF479" s="1">
        <v>24.14</v>
      </c>
      <c r="AG479" s="1">
        <v>17.239999999999998</v>
      </c>
      <c r="AH479" s="1">
        <v>34.479999999999997</v>
      </c>
      <c r="AI479" s="1">
        <v>37.93</v>
      </c>
      <c r="AJ479" s="1">
        <v>41.38</v>
      </c>
      <c r="AK479" s="3">
        <v>17.239999999999998</v>
      </c>
      <c r="AL479">
        <f t="shared" si="49"/>
        <v>59.195833333333347</v>
      </c>
      <c r="AM479">
        <f t="shared" si="50"/>
        <v>48.28</v>
      </c>
      <c r="AN479" s="4">
        <f t="shared" si="51"/>
        <v>65.52</v>
      </c>
      <c r="AO479">
        <f t="shared" si="52"/>
        <v>33.045000000000002</v>
      </c>
      <c r="AP479">
        <f t="shared" si="53"/>
        <v>17.239999999999998</v>
      </c>
      <c r="AQ479" s="168">
        <f t="shared" si="54"/>
        <v>55.17</v>
      </c>
      <c r="AR479" s="67">
        <f xml:space="preserve"> Πίνακας1[[#This Row],[Average Accuracy (Real Data)]] - Πίνακας1[[#This Row],[Average Accuracy (Synthetic Data)]]</f>
        <v>26.150833333333345</v>
      </c>
      <c r="AS479" s="68" t="str">
        <f t="shared" si="55"/>
        <v>SVC (Synth)</v>
      </c>
    </row>
    <row r="480" spans="1:45" x14ac:dyDescent="0.25">
      <c r="A480" s="1">
        <v>609</v>
      </c>
      <c r="B480" s="1">
        <v>2</v>
      </c>
      <c r="C480" s="1">
        <v>10</v>
      </c>
      <c r="D480" s="1">
        <v>3</v>
      </c>
      <c r="E480" s="1">
        <v>2</v>
      </c>
      <c r="F480" s="1">
        <v>1</v>
      </c>
      <c r="G480" s="1" t="b">
        <v>1</v>
      </c>
      <c r="H480" s="1">
        <v>0.5</v>
      </c>
      <c r="I480" s="1" t="b">
        <v>1</v>
      </c>
      <c r="J480" s="1">
        <v>0.25</v>
      </c>
      <c r="K480" s="1" t="b">
        <v>1</v>
      </c>
      <c r="L480" s="10">
        <v>0.25</v>
      </c>
      <c r="M480" s="71">
        <f>Πίνακας1[[#This Row],[ε2]] + Πίνακας1[[#This Row],[ε1]]</f>
        <v>0.5</v>
      </c>
      <c r="N480" s="1">
        <v>58.64</v>
      </c>
      <c r="O480" s="1">
        <v>48.44</v>
      </c>
      <c r="P480" s="1">
        <v>54.76</v>
      </c>
      <c r="Q480" s="1">
        <v>48.44</v>
      </c>
      <c r="R480" s="1">
        <v>58.88</v>
      </c>
      <c r="S480" s="1">
        <v>54.12</v>
      </c>
      <c r="T480" s="1">
        <v>65.319999999999993</v>
      </c>
      <c r="U480" s="1">
        <v>47.52</v>
      </c>
      <c r="V480" s="1">
        <v>60.32</v>
      </c>
      <c r="W480" s="1">
        <v>48.52</v>
      </c>
      <c r="X480" s="1">
        <v>48.52</v>
      </c>
      <c r="Y480" s="3">
        <v>52.76</v>
      </c>
      <c r="Z480" s="1">
        <v>47.24</v>
      </c>
      <c r="AA480" s="1">
        <v>29.64</v>
      </c>
      <c r="AB480" s="1">
        <v>44.92</v>
      </c>
      <c r="AC480" s="1">
        <v>46.8</v>
      </c>
      <c r="AD480" s="1">
        <v>45.72</v>
      </c>
      <c r="AE480" s="1">
        <v>44.52</v>
      </c>
      <c r="AF480" s="1">
        <v>46.56</v>
      </c>
      <c r="AG480" s="1">
        <v>46.92</v>
      </c>
      <c r="AH480" s="1">
        <v>48.24</v>
      </c>
      <c r="AI480" s="1">
        <v>47.36</v>
      </c>
      <c r="AJ480" s="1">
        <v>47.36</v>
      </c>
      <c r="AK480" s="3">
        <v>46.44</v>
      </c>
      <c r="AL480">
        <f t="shared" si="49"/>
        <v>53.853333333333332</v>
      </c>
      <c r="AM480">
        <f t="shared" si="50"/>
        <v>47.52</v>
      </c>
      <c r="AN480" s="4">
        <f t="shared" si="51"/>
        <v>65.319999999999993</v>
      </c>
      <c r="AO480">
        <f t="shared" si="52"/>
        <v>45.143333333333338</v>
      </c>
      <c r="AP480">
        <f t="shared" si="53"/>
        <v>29.64</v>
      </c>
      <c r="AQ480" s="168">
        <f t="shared" si="54"/>
        <v>48.24</v>
      </c>
      <c r="AR480" s="67">
        <f xml:space="preserve"> Πίνακας1[[#This Row],[Average Accuracy (Real Data)]] - Πίνακας1[[#This Row],[Average Accuracy (Synthetic Data)]]</f>
        <v>8.7099999999999937</v>
      </c>
      <c r="AS480" s="68" t="str">
        <f t="shared" si="55"/>
        <v>GradientBoostingClassifier (Synth)</v>
      </c>
    </row>
    <row r="481" spans="1:45" x14ac:dyDescent="0.25">
      <c r="A481" s="1">
        <v>158</v>
      </c>
      <c r="B481" s="1">
        <v>1</v>
      </c>
      <c r="C481" s="1">
        <v>4</v>
      </c>
      <c r="D481" s="1">
        <v>4</v>
      </c>
      <c r="E481" s="1">
        <v>2</v>
      </c>
      <c r="F481" s="1">
        <v>2</v>
      </c>
      <c r="G481" s="1" t="b">
        <v>1</v>
      </c>
      <c r="H481" s="1">
        <v>0.5</v>
      </c>
      <c r="I481" s="1" t="b">
        <v>1</v>
      </c>
      <c r="J481" s="1">
        <v>0.5</v>
      </c>
      <c r="K481" s="1" t="b">
        <v>1</v>
      </c>
      <c r="L481" s="10">
        <v>0.5</v>
      </c>
      <c r="M481" s="3">
        <f>Πίνακας1[[#This Row],[ε2]] + Πίνακας1[[#This Row],[ε1]]</f>
        <v>1</v>
      </c>
      <c r="N481" s="1">
        <v>65.52</v>
      </c>
      <c r="O481" s="1">
        <v>62.07</v>
      </c>
      <c r="P481" s="1">
        <v>62.07</v>
      </c>
      <c r="Q481" s="1">
        <v>48.28</v>
      </c>
      <c r="R481" s="1">
        <v>62.07</v>
      </c>
      <c r="S481" s="1">
        <v>58.62</v>
      </c>
      <c r="T481" s="1">
        <v>62.07</v>
      </c>
      <c r="U481" s="1">
        <v>55.17</v>
      </c>
      <c r="V481" s="1">
        <v>62.07</v>
      </c>
      <c r="W481" s="1">
        <v>51.72</v>
      </c>
      <c r="X481" s="1">
        <v>62.07</v>
      </c>
      <c r="Y481" s="3">
        <v>58.62</v>
      </c>
      <c r="Z481" s="1">
        <v>24.14</v>
      </c>
      <c r="AA481" s="1">
        <v>31.03</v>
      </c>
      <c r="AB481" s="1">
        <v>37.93</v>
      </c>
      <c r="AC481" s="1">
        <v>6.9</v>
      </c>
      <c r="AD481" s="1">
        <v>62.07</v>
      </c>
      <c r="AE481" s="1">
        <v>48.28</v>
      </c>
      <c r="AF481" s="1">
        <v>58.62</v>
      </c>
      <c r="AG481" s="1">
        <v>17.239999999999998</v>
      </c>
      <c r="AH481" s="1">
        <v>24.14</v>
      </c>
      <c r="AI481" s="1">
        <v>27.59</v>
      </c>
      <c r="AJ481" s="1">
        <v>41.38</v>
      </c>
      <c r="AK481" s="3">
        <v>55.17</v>
      </c>
      <c r="AL481">
        <f t="shared" si="49"/>
        <v>59.195833333333347</v>
      </c>
      <c r="AM481">
        <f t="shared" si="50"/>
        <v>48.28</v>
      </c>
      <c r="AN481" s="4">
        <f t="shared" si="51"/>
        <v>65.52</v>
      </c>
      <c r="AO481">
        <f t="shared" si="52"/>
        <v>36.207499999999996</v>
      </c>
      <c r="AP481">
        <f t="shared" si="53"/>
        <v>6.9</v>
      </c>
      <c r="AQ481" s="9">
        <f t="shared" si="54"/>
        <v>62.07</v>
      </c>
      <c r="AR481" s="12">
        <f xml:space="preserve"> Πίνακας1[[#This Row],[Average Accuracy (Real Data)]] - Πίνακας1[[#This Row],[Average Accuracy (Synthetic Data)]]</f>
        <v>22.988333333333351</v>
      </c>
      <c r="AS481" s="168" t="str">
        <f t="shared" si="55"/>
        <v>SVC (Synth)</v>
      </c>
    </row>
    <row r="482" spans="1:45" x14ac:dyDescent="0.25">
      <c r="A482" s="1">
        <v>637</v>
      </c>
      <c r="B482" s="1">
        <v>3</v>
      </c>
      <c r="C482" s="1">
        <v>2</v>
      </c>
      <c r="D482" s="1">
        <v>3</v>
      </c>
      <c r="E482" s="1">
        <v>2</v>
      </c>
      <c r="F482" s="1">
        <v>1</v>
      </c>
      <c r="G482" s="1" t="b">
        <v>1</v>
      </c>
      <c r="H482" s="1">
        <v>0.5</v>
      </c>
      <c r="I482" s="1" t="b">
        <v>1</v>
      </c>
      <c r="J482" s="1">
        <v>0.25</v>
      </c>
      <c r="K482" s="1" t="b">
        <v>1</v>
      </c>
      <c r="L482" s="10">
        <v>0.25</v>
      </c>
      <c r="M482" s="71">
        <f>Πίνακας1[[#This Row],[ε2]] + Πίνακας1[[#This Row],[ε1]]</f>
        <v>0.5</v>
      </c>
      <c r="N482" s="1">
        <v>85.58</v>
      </c>
      <c r="O482" s="1">
        <v>79.930000000000007</v>
      </c>
      <c r="P482" s="1">
        <v>82.27</v>
      </c>
      <c r="Q482" s="1">
        <v>80.900000000000006</v>
      </c>
      <c r="R482" s="1">
        <v>76.38</v>
      </c>
      <c r="S482" s="1">
        <v>82.92</v>
      </c>
      <c r="T482" s="1">
        <v>79.7</v>
      </c>
      <c r="U482" s="1">
        <v>85.2</v>
      </c>
      <c r="V482" s="1">
        <v>85.57</v>
      </c>
      <c r="W482" s="1">
        <v>79.540000000000006</v>
      </c>
      <c r="X482" s="1">
        <v>82.76</v>
      </c>
      <c r="Y482" s="3">
        <v>81.41</v>
      </c>
      <c r="Z482" s="1">
        <v>76.67</v>
      </c>
      <c r="AA482" s="1">
        <v>66.72</v>
      </c>
      <c r="AB482" s="1">
        <v>71.81</v>
      </c>
      <c r="AC482" s="1">
        <v>77</v>
      </c>
      <c r="AD482" s="1">
        <v>76.38</v>
      </c>
      <c r="AE482" s="1">
        <v>72.13</v>
      </c>
      <c r="AF482" s="1">
        <v>76.34</v>
      </c>
      <c r="AG482" s="1">
        <v>76.34</v>
      </c>
      <c r="AH482" s="1">
        <v>76.87</v>
      </c>
      <c r="AI482" s="1">
        <v>76.38</v>
      </c>
      <c r="AJ482" s="1">
        <v>76.38</v>
      </c>
      <c r="AK482" s="3">
        <v>76.22</v>
      </c>
      <c r="AL482">
        <f t="shared" si="49"/>
        <v>81.846666666666664</v>
      </c>
      <c r="AM482">
        <f t="shared" si="50"/>
        <v>76.38</v>
      </c>
      <c r="AN482" s="4">
        <f t="shared" si="51"/>
        <v>85.58</v>
      </c>
      <c r="AO482">
        <f t="shared" si="52"/>
        <v>74.936666666666667</v>
      </c>
      <c r="AP482">
        <f t="shared" si="53"/>
        <v>66.72</v>
      </c>
      <c r="AQ482" s="168">
        <f t="shared" si="54"/>
        <v>77</v>
      </c>
      <c r="AR482" s="67">
        <f xml:space="preserve"> Πίνακας1[[#This Row],[Average Accuracy (Real Data)]] - Πίνακας1[[#This Row],[Average Accuracy (Synthetic Data)]]</f>
        <v>6.9099999999999966</v>
      </c>
      <c r="AS482" s="68" t="str">
        <f t="shared" si="55"/>
        <v>LinearSVC (Synth)</v>
      </c>
    </row>
    <row r="483" spans="1:45" x14ac:dyDescent="0.25">
      <c r="A483" s="1">
        <v>326</v>
      </c>
      <c r="B483" s="1">
        <v>2</v>
      </c>
      <c r="C483" s="1">
        <v>4</v>
      </c>
      <c r="D483" s="1">
        <v>4</v>
      </c>
      <c r="E483" s="1">
        <v>2</v>
      </c>
      <c r="F483" s="1">
        <v>2</v>
      </c>
      <c r="G483" s="1" t="b">
        <v>1</v>
      </c>
      <c r="H483" s="1">
        <v>0.5</v>
      </c>
      <c r="I483" s="1" t="b">
        <v>1</v>
      </c>
      <c r="J483" s="1">
        <v>0.5</v>
      </c>
      <c r="K483" s="1" t="b">
        <v>1</v>
      </c>
      <c r="L483" s="10">
        <v>0.5</v>
      </c>
      <c r="M483" s="3">
        <f>Πίνακας1[[#This Row],[ε2]] + Πίνακας1[[#This Row],[ε1]]</f>
        <v>1</v>
      </c>
      <c r="N483" s="1">
        <v>58.64</v>
      </c>
      <c r="O483" s="1">
        <v>48.44</v>
      </c>
      <c r="P483" s="1">
        <v>54.76</v>
      </c>
      <c r="Q483" s="1">
        <v>48.44</v>
      </c>
      <c r="R483" s="1">
        <v>58.88</v>
      </c>
      <c r="S483" s="1">
        <v>54.12</v>
      </c>
      <c r="T483" s="1">
        <v>65.319999999999993</v>
      </c>
      <c r="U483" s="1">
        <v>47.52</v>
      </c>
      <c r="V483" s="1">
        <v>60.32</v>
      </c>
      <c r="W483" s="1">
        <v>48.52</v>
      </c>
      <c r="X483" s="1">
        <v>48.52</v>
      </c>
      <c r="Y483" s="3">
        <v>52.76</v>
      </c>
      <c r="Z483" s="1">
        <v>49.72</v>
      </c>
      <c r="AA483" s="1">
        <v>20.6</v>
      </c>
      <c r="AB483" s="1">
        <v>38.880000000000003</v>
      </c>
      <c r="AC483" s="1">
        <v>43.52</v>
      </c>
      <c r="AD483" s="1">
        <v>47.64</v>
      </c>
      <c r="AE483" s="1">
        <v>38.799999999999997</v>
      </c>
      <c r="AF483" s="1">
        <v>48.6</v>
      </c>
      <c r="AG483" s="1">
        <v>46.4</v>
      </c>
      <c r="AH483" s="1">
        <v>49.76</v>
      </c>
      <c r="AI483" s="1">
        <v>48.72</v>
      </c>
      <c r="AJ483" s="1">
        <v>48.48</v>
      </c>
      <c r="AK483" s="3">
        <v>49.4</v>
      </c>
      <c r="AL483">
        <f t="shared" si="49"/>
        <v>53.853333333333332</v>
      </c>
      <c r="AM483">
        <f t="shared" si="50"/>
        <v>47.52</v>
      </c>
      <c r="AN483" s="4">
        <f t="shared" si="51"/>
        <v>65.319999999999993</v>
      </c>
      <c r="AO483">
        <f t="shared" si="52"/>
        <v>44.21</v>
      </c>
      <c r="AP483">
        <f t="shared" si="53"/>
        <v>20.6</v>
      </c>
      <c r="AQ483" s="9">
        <f t="shared" si="54"/>
        <v>49.76</v>
      </c>
      <c r="AR483" s="12">
        <f xml:space="preserve"> Πίνακας1[[#This Row],[Average Accuracy (Real Data)]] - Πίνακας1[[#This Row],[Average Accuracy (Synthetic Data)]]</f>
        <v>9.6433333333333309</v>
      </c>
      <c r="AS483" s="168" t="str">
        <f t="shared" si="55"/>
        <v>GradientBoostingClassifier (Synth)</v>
      </c>
    </row>
    <row r="484" spans="1:45" x14ac:dyDescent="0.25">
      <c r="A484" s="1">
        <v>263</v>
      </c>
      <c r="B484" s="1">
        <v>2</v>
      </c>
      <c r="C484" s="1">
        <v>10</v>
      </c>
      <c r="D484" s="1">
        <v>3</v>
      </c>
      <c r="E484" s="1">
        <v>2</v>
      </c>
      <c r="F484" s="1">
        <v>1</v>
      </c>
      <c r="G484" s="1" t="b">
        <v>1</v>
      </c>
      <c r="H484" s="1">
        <v>0.5</v>
      </c>
      <c r="I484" s="1" t="b">
        <v>1</v>
      </c>
      <c r="J484" s="1">
        <v>0.5</v>
      </c>
      <c r="K484" s="1" t="b">
        <v>1</v>
      </c>
      <c r="L484" s="10">
        <v>0.5</v>
      </c>
      <c r="M484" s="3">
        <f>Πίνακας1[[#This Row],[ε2]] + Πίνακας1[[#This Row],[ε1]]</f>
        <v>1</v>
      </c>
      <c r="N484" s="1">
        <v>58.64</v>
      </c>
      <c r="O484" s="1">
        <v>48.44</v>
      </c>
      <c r="P484" s="1">
        <v>54.76</v>
      </c>
      <c r="Q484" s="1">
        <v>48.44</v>
      </c>
      <c r="R484" s="1">
        <v>58.88</v>
      </c>
      <c r="S484" s="1">
        <v>54.12</v>
      </c>
      <c r="T484" s="1">
        <v>65.319999999999993</v>
      </c>
      <c r="U484" s="1">
        <v>47.52</v>
      </c>
      <c r="V484" s="1">
        <v>60.32</v>
      </c>
      <c r="W484" s="1">
        <v>48.52</v>
      </c>
      <c r="X484" s="1">
        <v>48.52</v>
      </c>
      <c r="Y484" s="3">
        <v>52.76</v>
      </c>
      <c r="Z484" s="1">
        <v>47.88</v>
      </c>
      <c r="AA484" s="1">
        <v>40.04</v>
      </c>
      <c r="AB484" s="1">
        <v>45.56</v>
      </c>
      <c r="AC484" s="1">
        <v>42.8</v>
      </c>
      <c r="AD484" s="1">
        <v>46.76</v>
      </c>
      <c r="AE484" s="1">
        <v>45.56</v>
      </c>
      <c r="AF484" s="1">
        <v>47.32</v>
      </c>
      <c r="AG484" s="1">
        <v>48.36</v>
      </c>
      <c r="AH484" s="1">
        <v>47.76</v>
      </c>
      <c r="AI484" s="1">
        <v>49.28</v>
      </c>
      <c r="AJ484" s="1">
        <v>49.16</v>
      </c>
      <c r="AK484" s="3">
        <v>49.04</v>
      </c>
      <c r="AL484">
        <f t="shared" si="49"/>
        <v>53.853333333333332</v>
      </c>
      <c r="AM484">
        <f t="shared" si="50"/>
        <v>47.52</v>
      </c>
      <c r="AN484" s="4">
        <f t="shared" si="51"/>
        <v>65.319999999999993</v>
      </c>
      <c r="AO484">
        <f t="shared" si="52"/>
        <v>46.626666666666665</v>
      </c>
      <c r="AP484">
        <f t="shared" si="53"/>
        <v>40.04</v>
      </c>
      <c r="AQ484" s="9">
        <f t="shared" si="54"/>
        <v>49.28</v>
      </c>
      <c r="AR484" s="12">
        <f xml:space="preserve"> Πίνακας1[[#This Row],[Average Accuracy (Real Data)]] - Πίνακας1[[#This Row],[Average Accuracy (Synthetic Data)]]</f>
        <v>7.2266666666666666</v>
      </c>
      <c r="AS484" s="168" t="str">
        <f t="shared" si="55"/>
        <v>GaussianNB (Synth)</v>
      </c>
    </row>
    <row r="485" spans="1:45" x14ac:dyDescent="0.25">
      <c r="A485" s="1">
        <v>494</v>
      </c>
      <c r="B485" s="1">
        <v>3</v>
      </c>
      <c r="C485" s="1">
        <v>11</v>
      </c>
      <c r="D485" s="1">
        <v>4</v>
      </c>
      <c r="E485" s="1">
        <v>2</v>
      </c>
      <c r="F485" s="1">
        <v>2</v>
      </c>
      <c r="G485" s="1" t="b">
        <v>1</v>
      </c>
      <c r="H485" s="1">
        <v>0.5</v>
      </c>
      <c r="I485" s="1" t="b">
        <v>1</v>
      </c>
      <c r="J485" s="1">
        <v>0.5</v>
      </c>
      <c r="K485" s="1" t="b">
        <v>1</v>
      </c>
      <c r="L485" s="10">
        <v>0.5</v>
      </c>
      <c r="M485" s="3">
        <f>Πίνακας1[[#This Row],[ε2]] + Πίνακας1[[#This Row],[ε1]]</f>
        <v>1</v>
      </c>
      <c r="N485" s="1">
        <v>85.58</v>
      </c>
      <c r="O485" s="1">
        <v>79.930000000000007</v>
      </c>
      <c r="P485" s="1">
        <v>82.27</v>
      </c>
      <c r="Q485" s="1">
        <v>80.900000000000006</v>
      </c>
      <c r="R485" s="1">
        <v>76.38</v>
      </c>
      <c r="S485" s="1">
        <v>82.92</v>
      </c>
      <c r="T485" s="1">
        <v>79.7</v>
      </c>
      <c r="U485" s="1">
        <v>85.2</v>
      </c>
      <c r="V485" s="1">
        <v>85.57</v>
      </c>
      <c r="W485" s="1">
        <v>79.540000000000006</v>
      </c>
      <c r="X485" s="1">
        <v>82.76</v>
      </c>
      <c r="Y485" s="3">
        <v>81.41</v>
      </c>
      <c r="Z485" s="1">
        <v>76.27</v>
      </c>
      <c r="AA485" s="1">
        <v>65.94</v>
      </c>
      <c r="AB485" s="1">
        <v>72.959999999999994</v>
      </c>
      <c r="AC485" s="1">
        <v>75.86</v>
      </c>
      <c r="AD485" s="1">
        <v>76.38</v>
      </c>
      <c r="AE485" s="1">
        <v>71.239999999999995</v>
      </c>
      <c r="AF485" s="1">
        <v>76.650000000000006</v>
      </c>
      <c r="AG485" s="1">
        <v>76.88</v>
      </c>
      <c r="AH485" s="1">
        <v>76.27</v>
      </c>
      <c r="AI485" s="1">
        <v>76.38</v>
      </c>
      <c r="AJ485" s="1">
        <v>76.38</v>
      </c>
      <c r="AK485" s="3">
        <v>76.83</v>
      </c>
      <c r="AL485">
        <f t="shared" si="49"/>
        <v>81.846666666666664</v>
      </c>
      <c r="AM485">
        <f t="shared" si="50"/>
        <v>76.38</v>
      </c>
      <c r="AN485" s="4">
        <f t="shared" si="51"/>
        <v>85.58</v>
      </c>
      <c r="AO485">
        <f t="shared" si="52"/>
        <v>74.836666666666659</v>
      </c>
      <c r="AP485">
        <f t="shared" si="53"/>
        <v>65.94</v>
      </c>
      <c r="AQ485" s="9">
        <f t="shared" si="54"/>
        <v>76.88</v>
      </c>
      <c r="AR485" s="12">
        <f xml:space="preserve"> Πίνακας1[[#This Row],[Average Accuracy (Real Data)]] - Πίνακας1[[#This Row],[Average Accuracy (Synthetic Data)]]</f>
        <v>7.0100000000000051</v>
      </c>
      <c r="AS485" s="168" t="str">
        <f t="shared" si="55"/>
        <v>AdaBoostClassifier (Synth)</v>
      </c>
    </row>
    <row r="486" spans="1:45" x14ac:dyDescent="0.25">
      <c r="A486" s="1">
        <v>33</v>
      </c>
      <c r="B486" s="1">
        <v>1</v>
      </c>
      <c r="C486" s="1">
        <v>3</v>
      </c>
      <c r="D486" s="1">
        <v>1</v>
      </c>
      <c r="E486" s="1">
        <v>2</v>
      </c>
      <c r="F486" s="1">
        <v>2</v>
      </c>
      <c r="G486" s="1" t="b">
        <v>1</v>
      </c>
      <c r="H486" s="1">
        <v>1</v>
      </c>
      <c r="I486" s="1" t="b">
        <v>1</v>
      </c>
      <c r="J486" s="1">
        <v>1</v>
      </c>
      <c r="K486" s="1" t="b">
        <v>1</v>
      </c>
      <c r="L486" s="10">
        <v>1</v>
      </c>
      <c r="M486" s="3">
        <f>Πίνακας1[[#This Row],[ε2]] + Πίνακας1[[#This Row],[ε1]]</f>
        <v>2</v>
      </c>
      <c r="N486" s="1">
        <v>65.52</v>
      </c>
      <c r="O486" s="1">
        <v>62.07</v>
      </c>
      <c r="P486" s="1">
        <v>62.07</v>
      </c>
      <c r="Q486" s="1">
        <v>48.28</v>
      </c>
      <c r="R486" s="1">
        <v>62.07</v>
      </c>
      <c r="S486" s="1">
        <v>58.62</v>
      </c>
      <c r="T486" s="1">
        <v>62.07</v>
      </c>
      <c r="U486" s="1">
        <v>55.17</v>
      </c>
      <c r="V486" s="1">
        <v>62.07</v>
      </c>
      <c r="W486" s="1">
        <v>51.72</v>
      </c>
      <c r="X486" s="1">
        <v>62.07</v>
      </c>
      <c r="Y486" s="3">
        <v>58.62</v>
      </c>
      <c r="Z486" s="1">
        <v>37.93</v>
      </c>
      <c r="AA486" s="1">
        <v>24.14</v>
      </c>
      <c r="AB486" s="1">
        <v>31.03</v>
      </c>
      <c r="AC486" s="1">
        <v>62.07</v>
      </c>
      <c r="AD486" s="1">
        <v>13.79</v>
      </c>
      <c r="AE486" s="1">
        <v>37.93</v>
      </c>
      <c r="AF486" s="1">
        <v>34.479999999999997</v>
      </c>
      <c r="AG486" s="1">
        <v>51.72</v>
      </c>
      <c r="AH486" s="1">
        <v>44.83</v>
      </c>
      <c r="AI486" s="1">
        <v>58.62</v>
      </c>
      <c r="AJ486" s="1">
        <v>65.52</v>
      </c>
      <c r="AK486" s="3">
        <v>27.59</v>
      </c>
      <c r="AL486">
        <f t="shared" si="49"/>
        <v>59.195833333333347</v>
      </c>
      <c r="AM486">
        <f t="shared" si="50"/>
        <v>48.28</v>
      </c>
      <c r="AN486" s="4">
        <f t="shared" si="51"/>
        <v>65.52</v>
      </c>
      <c r="AO486">
        <f t="shared" si="52"/>
        <v>40.80416666666666</v>
      </c>
      <c r="AP486">
        <f t="shared" si="53"/>
        <v>13.79</v>
      </c>
      <c r="AQ486" s="9">
        <f t="shared" si="54"/>
        <v>65.52</v>
      </c>
      <c r="AR486" s="12">
        <f xml:space="preserve"> Πίνακας1[[#This Row],[Average Accuracy (Real Data)]] - Πίνακας1[[#This Row],[Average Accuracy (Synthetic Data)]]</f>
        <v>18.391666666666687</v>
      </c>
      <c r="AS486" t="str">
        <f t="shared" si="55"/>
        <v>LinearDiscriminantAnalysis (Synth)</v>
      </c>
    </row>
    <row r="487" spans="1:45" x14ac:dyDescent="0.25">
      <c r="A487" s="1">
        <v>75</v>
      </c>
      <c r="B487" s="1">
        <v>1</v>
      </c>
      <c r="C487" s="1">
        <v>3</v>
      </c>
      <c r="D487" s="1">
        <v>2</v>
      </c>
      <c r="E487" s="1">
        <v>2</v>
      </c>
      <c r="F487" s="1">
        <v>2</v>
      </c>
      <c r="G487" s="1" t="b">
        <v>1</v>
      </c>
      <c r="H487" s="1">
        <v>1</v>
      </c>
      <c r="I487" s="1" t="b">
        <v>1</v>
      </c>
      <c r="J487" s="1">
        <v>1</v>
      </c>
      <c r="K487" s="1" t="b">
        <v>1</v>
      </c>
      <c r="L487" s="10">
        <v>1</v>
      </c>
      <c r="M487" s="3">
        <f>Πίνακας1[[#This Row],[ε2]] + Πίνακας1[[#This Row],[ε1]]</f>
        <v>2</v>
      </c>
      <c r="N487" s="1">
        <v>65.52</v>
      </c>
      <c r="O487" s="1">
        <v>62.07</v>
      </c>
      <c r="P487" s="1">
        <v>62.07</v>
      </c>
      <c r="Q487" s="1">
        <v>48.28</v>
      </c>
      <c r="R487" s="1">
        <v>62.07</v>
      </c>
      <c r="S487" s="1">
        <v>58.62</v>
      </c>
      <c r="T487" s="1">
        <v>62.07</v>
      </c>
      <c r="U487" s="1">
        <v>55.17</v>
      </c>
      <c r="V487" s="1">
        <v>62.07</v>
      </c>
      <c r="W487" s="1">
        <v>51.72</v>
      </c>
      <c r="X487" s="1">
        <v>62.07</v>
      </c>
      <c r="Y487" s="3">
        <v>58.62</v>
      </c>
      <c r="Z487" s="1">
        <v>48.28</v>
      </c>
      <c r="AA487" s="1">
        <v>37.93</v>
      </c>
      <c r="AB487" s="1">
        <v>48.28</v>
      </c>
      <c r="AC487" s="1">
        <v>6.9</v>
      </c>
      <c r="AD487" s="1">
        <v>65.52</v>
      </c>
      <c r="AE487" s="1">
        <v>34.479999999999997</v>
      </c>
      <c r="AF487" s="1">
        <v>51.72</v>
      </c>
      <c r="AG487" s="1">
        <v>27.59</v>
      </c>
      <c r="AH487" s="1">
        <v>37.93</v>
      </c>
      <c r="AI487" s="1">
        <v>24.14</v>
      </c>
      <c r="AJ487" s="1">
        <v>20.69</v>
      </c>
      <c r="AK487" s="3">
        <v>17.239999999999998</v>
      </c>
      <c r="AL487">
        <f t="shared" si="49"/>
        <v>59.195833333333347</v>
      </c>
      <c r="AM487">
        <f t="shared" si="50"/>
        <v>48.28</v>
      </c>
      <c r="AN487" s="4">
        <f t="shared" si="51"/>
        <v>65.52</v>
      </c>
      <c r="AO487">
        <f t="shared" si="52"/>
        <v>35.05833333333333</v>
      </c>
      <c r="AP487">
        <f t="shared" si="53"/>
        <v>6.9</v>
      </c>
      <c r="AQ487" s="9">
        <f t="shared" si="54"/>
        <v>65.52</v>
      </c>
      <c r="AR487" s="12">
        <f xml:space="preserve"> Πίνακας1[[#This Row],[Average Accuracy (Real Data)]] - Πίνακας1[[#This Row],[Average Accuracy (Synthetic Data)]]</f>
        <v>24.137500000000017</v>
      </c>
      <c r="AS487" t="str">
        <f t="shared" si="55"/>
        <v>SVC (Synth)</v>
      </c>
    </row>
    <row r="488" spans="1:45" x14ac:dyDescent="0.25">
      <c r="A488" s="1">
        <v>117</v>
      </c>
      <c r="B488" s="1">
        <v>1</v>
      </c>
      <c r="C488" s="1">
        <v>5</v>
      </c>
      <c r="D488" s="1">
        <v>3</v>
      </c>
      <c r="E488" s="1">
        <v>2</v>
      </c>
      <c r="F488" s="1">
        <v>2</v>
      </c>
      <c r="G488" s="1" t="b">
        <v>1</v>
      </c>
      <c r="H488" s="1">
        <v>1</v>
      </c>
      <c r="I488" s="1" t="b">
        <v>1</v>
      </c>
      <c r="J488" s="1">
        <v>1</v>
      </c>
      <c r="K488" s="1" t="b">
        <v>1</v>
      </c>
      <c r="L488" s="10">
        <v>1</v>
      </c>
      <c r="M488" s="3">
        <f>Πίνακας1[[#This Row],[ε2]] + Πίνακας1[[#This Row],[ε1]]</f>
        <v>2</v>
      </c>
      <c r="N488" s="1">
        <v>65.52</v>
      </c>
      <c r="O488" s="1">
        <v>62.07</v>
      </c>
      <c r="P488" s="1">
        <v>62.07</v>
      </c>
      <c r="Q488" s="1">
        <v>48.28</v>
      </c>
      <c r="R488" s="1">
        <v>62.07</v>
      </c>
      <c r="S488" s="1">
        <v>58.62</v>
      </c>
      <c r="T488" s="1">
        <v>62.07</v>
      </c>
      <c r="U488" s="1">
        <v>55.17</v>
      </c>
      <c r="V488" s="1">
        <v>62.07</v>
      </c>
      <c r="W488" s="1">
        <v>51.72</v>
      </c>
      <c r="X488" s="1">
        <v>62.07</v>
      </c>
      <c r="Y488" s="3">
        <v>58.62</v>
      </c>
      <c r="Z488" s="1">
        <v>24.14</v>
      </c>
      <c r="AA488" s="1">
        <v>24.14</v>
      </c>
      <c r="AB488" s="1">
        <v>41.38</v>
      </c>
      <c r="AC488" s="1">
        <v>62.07</v>
      </c>
      <c r="AD488" s="1">
        <v>13.79</v>
      </c>
      <c r="AE488" s="1">
        <v>24.14</v>
      </c>
      <c r="AF488" s="1">
        <v>27.59</v>
      </c>
      <c r="AG488" s="1">
        <v>34.479999999999997</v>
      </c>
      <c r="AH488" s="1">
        <v>20.69</v>
      </c>
      <c r="AI488" s="1">
        <v>24.14</v>
      </c>
      <c r="AJ488" s="1">
        <v>20.69</v>
      </c>
      <c r="AK488" s="3">
        <v>6.9</v>
      </c>
      <c r="AL488">
        <f t="shared" si="49"/>
        <v>59.195833333333347</v>
      </c>
      <c r="AM488">
        <f t="shared" si="50"/>
        <v>48.28</v>
      </c>
      <c r="AN488" s="4">
        <f t="shared" si="51"/>
        <v>65.52</v>
      </c>
      <c r="AO488">
        <f t="shared" si="52"/>
        <v>27.012499999999992</v>
      </c>
      <c r="AP488">
        <f t="shared" si="53"/>
        <v>6.9</v>
      </c>
      <c r="AQ488" s="9">
        <f t="shared" si="54"/>
        <v>62.07</v>
      </c>
      <c r="AR488" s="12">
        <f xml:space="preserve"> Πίνακας1[[#This Row],[Average Accuracy (Real Data)]] - Πίνακας1[[#This Row],[Average Accuracy (Synthetic Data)]]</f>
        <v>32.183333333333351</v>
      </c>
      <c r="AS488" t="str">
        <f t="shared" si="55"/>
        <v>LinearSVC (Synth)</v>
      </c>
    </row>
    <row r="489" spans="1:45" x14ac:dyDescent="0.25">
      <c r="A489" s="1">
        <v>159</v>
      </c>
      <c r="B489" s="1">
        <v>1</v>
      </c>
      <c r="C489" s="1">
        <v>4</v>
      </c>
      <c r="D489" s="1">
        <v>4</v>
      </c>
      <c r="E489" s="1">
        <v>2</v>
      </c>
      <c r="F489" s="1">
        <v>2</v>
      </c>
      <c r="G489" s="1" t="b">
        <v>1</v>
      </c>
      <c r="H489" s="1">
        <v>1</v>
      </c>
      <c r="I489" s="1" t="b">
        <v>1</v>
      </c>
      <c r="J489" s="1">
        <v>1</v>
      </c>
      <c r="K489" s="1" t="b">
        <v>1</v>
      </c>
      <c r="L489" s="10">
        <v>1</v>
      </c>
      <c r="M489" s="3">
        <f>Πίνακας1[[#This Row],[ε2]] + Πίνακας1[[#This Row],[ε1]]</f>
        <v>2</v>
      </c>
      <c r="N489" s="1">
        <v>65.52</v>
      </c>
      <c r="O489" s="1">
        <v>62.07</v>
      </c>
      <c r="P489" s="1">
        <v>62.07</v>
      </c>
      <c r="Q489" s="1">
        <v>48.28</v>
      </c>
      <c r="R489" s="1">
        <v>62.07</v>
      </c>
      <c r="S489" s="1">
        <v>58.62</v>
      </c>
      <c r="T489" s="1">
        <v>62.07</v>
      </c>
      <c r="U489" s="1">
        <v>55.17</v>
      </c>
      <c r="V489" s="1">
        <v>62.07</v>
      </c>
      <c r="W489" s="1">
        <v>51.72</v>
      </c>
      <c r="X489" s="1">
        <v>62.07</v>
      </c>
      <c r="Y489" s="3">
        <v>58.62</v>
      </c>
      <c r="Z489" s="1">
        <v>20.69</v>
      </c>
      <c r="AA489" s="1">
        <v>27.59</v>
      </c>
      <c r="AB489" s="1">
        <v>55.17</v>
      </c>
      <c r="AC489" s="1">
        <v>62.07</v>
      </c>
      <c r="AD489" s="1">
        <v>58.62</v>
      </c>
      <c r="AE489" s="1">
        <v>37.93</v>
      </c>
      <c r="AF489" s="1">
        <v>24.14</v>
      </c>
      <c r="AG489" s="1">
        <v>20.69</v>
      </c>
      <c r="AH489" s="1">
        <v>24.14</v>
      </c>
      <c r="AI489" s="1">
        <v>0</v>
      </c>
      <c r="AJ489" s="1">
        <v>3.45</v>
      </c>
      <c r="AK489" s="3">
        <v>34.479999999999997</v>
      </c>
      <c r="AL489">
        <f t="shared" si="49"/>
        <v>59.195833333333347</v>
      </c>
      <c r="AM489">
        <f t="shared" si="50"/>
        <v>48.28</v>
      </c>
      <c r="AN489" s="4">
        <f t="shared" si="51"/>
        <v>65.52</v>
      </c>
      <c r="AO489">
        <f t="shared" si="52"/>
        <v>30.747499999999999</v>
      </c>
      <c r="AP489">
        <f t="shared" si="53"/>
        <v>0</v>
      </c>
      <c r="AQ489" s="9">
        <f t="shared" si="54"/>
        <v>62.07</v>
      </c>
      <c r="AR489" s="12">
        <f xml:space="preserve"> Πίνακας1[[#This Row],[Average Accuracy (Real Data)]] - Πίνακας1[[#This Row],[Average Accuracy (Synthetic Data)]]</f>
        <v>28.448333333333348</v>
      </c>
      <c r="AS489" t="str">
        <f t="shared" si="55"/>
        <v>LinearSVC (Synth)</v>
      </c>
    </row>
    <row r="490" spans="1:45" x14ac:dyDescent="0.25">
      <c r="A490" s="1">
        <v>302</v>
      </c>
      <c r="B490" s="1">
        <v>2</v>
      </c>
      <c r="C490" s="1">
        <v>4</v>
      </c>
      <c r="D490" s="1">
        <v>4</v>
      </c>
      <c r="E490" s="1">
        <v>2</v>
      </c>
      <c r="F490" s="1">
        <v>1</v>
      </c>
      <c r="G490" s="1" t="b">
        <v>1</v>
      </c>
      <c r="H490" s="1">
        <v>0.01</v>
      </c>
      <c r="I490" s="1" t="b">
        <v>1</v>
      </c>
      <c r="J490" s="1">
        <v>0.01</v>
      </c>
      <c r="K490" s="1" t="b">
        <v>1</v>
      </c>
      <c r="L490" s="10">
        <v>0.01</v>
      </c>
      <c r="M490" s="3">
        <f>Πίνακας1[[#This Row],[ε2]] + Πίνακας1[[#This Row],[ε1]]</f>
        <v>0.02</v>
      </c>
      <c r="N490" s="1">
        <v>58.64</v>
      </c>
      <c r="O490" s="1">
        <v>48.44</v>
      </c>
      <c r="P490" s="1">
        <v>54.76</v>
      </c>
      <c r="Q490" s="1">
        <v>48.44</v>
      </c>
      <c r="R490" s="1">
        <v>58.88</v>
      </c>
      <c r="S490" s="1">
        <v>54.12</v>
      </c>
      <c r="T490" s="1">
        <v>65.319999999999993</v>
      </c>
      <c r="U490" s="1">
        <v>47.52</v>
      </c>
      <c r="V490" s="1">
        <v>60.32</v>
      </c>
      <c r="W490" s="1">
        <v>48.52</v>
      </c>
      <c r="X490" s="1">
        <v>48.52</v>
      </c>
      <c r="Y490" s="3">
        <v>52.76</v>
      </c>
      <c r="Z490" s="1">
        <v>18.84</v>
      </c>
      <c r="AA490" s="1">
        <v>17</v>
      </c>
      <c r="AB490" s="1">
        <v>22.96</v>
      </c>
      <c r="AC490" s="1">
        <v>43.92</v>
      </c>
      <c r="AD490" s="1">
        <v>22.2</v>
      </c>
      <c r="AE490" s="1">
        <v>22.04</v>
      </c>
      <c r="AF490" s="1">
        <v>18.079999999999998</v>
      </c>
      <c r="AG490" s="1">
        <v>21.44</v>
      </c>
      <c r="AH490" s="1">
        <v>18.64</v>
      </c>
      <c r="AI490" s="1">
        <v>18.559999999999999</v>
      </c>
      <c r="AJ490" s="1">
        <v>18.88</v>
      </c>
      <c r="AK490" s="3">
        <v>18</v>
      </c>
      <c r="AL490">
        <f t="shared" si="49"/>
        <v>53.853333333333332</v>
      </c>
      <c r="AM490">
        <f t="shared" si="50"/>
        <v>47.52</v>
      </c>
      <c r="AN490" s="4">
        <f t="shared" si="51"/>
        <v>65.319999999999993</v>
      </c>
      <c r="AO490">
        <f t="shared" si="52"/>
        <v>21.713333333333335</v>
      </c>
      <c r="AP490">
        <f t="shared" si="53"/>
        <v>17</v>
      </c>
      <c r="AQ490" s="9">
        <f t="shared" si="54"/>
        <v>43.92</v>
      </c>
      <c r="AR490" s="12">
        <f xml:space="preserve"> Πίνακας1[[#This Row],[Average Accuracy (Real Data)]] - Πίνακας1[[#This Row],[Average Accuracy (Synthetic Data)]]</f>
        <v>32.14</v>
      </c>
      <c r="AS490" s="168" t="str">
        <f t="shared" si="55"/>
        <v>LinearSVC (Synth)</v>
      </c>
    </row>
    <row r="491" spans="1:45" x14ac:dyDescent="0.25">
      <c r="A491" s="1">
        <v>201</v>
      </c>
      <c r="B491" s="1">
        <v>2</v>
      </c>
      <c r="C491" s="1">
        <v>4</v>
      </c>
      <c r="D491" s="1">
        <v>1</v>
      </c>
      <c r="E491" s="1">
        <v>2</v>
      </c>
      <c r="F491" s="1">
        <v>2</v>
      </c>
      <c r="G491" s="1" t="b">
        <v>1</v>
      </c>
      <c r="H491" s="1">
        <v>1</v>
      </c>
      <c r="I491" s="1" t="b">
        <v>1</v>
      </c>
      <c r="J491" s="1">
        <v>1</v>
      </c>
      <c r="K491" s="1" t="b">
        <v>1</v>
      </c>
      <c r="L491" s="10">
        <v>1</v>
      </c>
      <c r="M491" s="3">
        <f>Πίνακας1[[#This Row],[ε2]] + Πίνακας1[[#This Row],[ε1]]</f>
        <v>2</v>
      </c>
      <c r="N491" s="1">
        <v>58.64</v>
      </c>
      <c r="O491" s="1">
        <v>48.44</v>
      </c>
      <c r="P491" s="1">
        <v>54.76</v>
      </c>
      <c r="Q491" s="1">
        <v>48.44</v>
      </c>
      <c r="R491" s="1">
        <v>58.88</v>
      </c>
      <c r="S491" s="1">
        <v>54.12</v>
      </c>
      <c r="T491" s="1">
        <v>65.319999999999993</v>
      </c>
      <c r="U491" s="1">
        <v>47.52</v>
      </c>
      <c r="V491" s="1">
        <v>60.32</v>
      </c>
      <c r="W491" s="1">
        <v>48.52</v>
      </c>
      <c r="X491" s="1">
        <v>48.52</v>
      </c>
      <c r="Y491" s="3">
        <v>52.76</v>
      </c>
      <c r="Z491" s="1">
        <v>49.92</v>
      </c>
      <c r="AA491" s="1">
        <v>27.12</v>
      </c>
      <c r="AB491" s="1">
        <v>43.92</v>
      </c>
      <c r="AC491" s="1">
        <v>42.32</v>
      </c>
      <c r="AD491" s="1">
        <v>49.36</v>
      </c>
      <c r="AE491" s="1">
        <v>42.76</v>
      </c>
      <c r="AF491" s="1">
        <v>49.72</v>
      </c>
      <c r="AG491" s="1">
        <v>48</v>
      </c>
      <c r="AH491" s="1">
        <v>49.68</v>
      </c>
      <c r="AI491" s="1">
        <v>48.84</v>
      </c>
      <c r="AJ491" s="1">
        <v>49</v>
      </c>
      <c r="AK491" s="3">
        <v>48.88</v>
      </c>
      <c r="AL491">
        <f t="shared" si="49"/>
        <v>53.853333333333332</v>
      </c>
      <c r="AM491">
        <f t="shared" si="50"/>
        <v>47.52</v>
      </c>
      <c r="AN491" s="4">
        <f t="shared" si="51"/>
        <v>65.319999999999993</v>
      </c>
      <c r="AO491">
        <f t="shared" si="52"/>
        <v>45.793333333333329</v>
      </c>
      <c r="AP491">
        <f t="shared" si="53"/>
        <v>27.12</v>
      </c>
      <c r="AQ491" s="9">
        <f t="shared" si="54"/>
        <v>49.92</v>
      </c>
      <c r="AR491" s="12">
        <f xml:space="preserve"> Πίνακας1[[#This Row],[Average Accuracy (Real Data)]] - Πίνακας1[[#This Row],[Average Accuracy (Synthetic Data)]]</f>
        <v>8.0600000000000023</v>
      </c>
      <c r="AS491" t="str">
        <f t="shared" si="55"/>
        <v>XGBClassifier (Synth)</v>
      </c>
    </row>
    <row r="492" spans="1:45" x14ac:dyDescent="0.25">
      <c r="A492" s="1">
        <v>95</v>
      </c>
      <c r="B492" s="1">
        <v>1</v>
      </c>
      <c r="C492" s="1">
        <v>5</v>
      </c>
      <c r="D492" s="1">
        <v>3</v>
      </c>
      <c r="E492" s="1">
        <v>2</v>
      </c>
      <c r="F492" s="1">
        <v>1</v>
      </c>
      <c r="G492" s="1" t="b">
        <v>1</v>
      </c>
      <c r="H492" s="1">
        <v>0.5</v>
      </c>
      <c r="I492" s="1" t="b">
        <v>1</v>
      </c>
      <c r="J492" s="1">
        <v>0.5</v>
      </c>
      <c r="K492" s="1" t="b">
        <v>1</v>
      </c>
      <c r="L492" s="10">
        <v>0.5</v>
      </c>
      <c r="M492" s="3">
        <f>Πίνακας1[[#This Row],[ε2]] + Πίνακας1[[#This Row],[ε1]]</f>
        <v>1</v>
      </c>
      <c r="N492" s="1">
        <v>65.52</v>
      </c>
      <c r="O492" s="1">
        <v>62.07</v>
      </c>
      <c r="P492" s="1">
        <v>62.07</v>
      </c>
      <c r="Q492" s="1">
        <v>48.28</v>
      </c>
      <c r="R492" s="1">
        <v>62.07</v>
      </c>
      <c r="S492" s="1">
        <v>58.62</v>
      </c>
      <c r="T492" s="1">
        <v>62.07</v>
      </c>
      <c r="U492" s="1">
        <v>55.17</v>
      </c>
      <c r="V492" s="1">
        <v>62.07</v>
      </c>
      <c r="W492" s="1">
        <v>51.72</v>
      </c>
      <c r="X492" s="1">
        <v>62.07</v>
      </c>
      <c r="Y492" s="3">
        <v>58.62</v>
      </c>
      <c r="Z492" s="1">
        <v>58.62</v>
      </c>
      <c r="AA492" s="1">
        <v>37.93</v>
      </c>
      <c r="AB492" s="1">
        <v>44.83</v>
      </c>
      <c r="AC492" s="1">
        <v>62.07</v>
      </c>
      <c r="AD492" s="1">
        <v>58.62</v>
      </c>
      <c r="AE492" s="1">
        <v>51.72</v>
      </c>
      <c r="AF492" s="1">
        <v>58.62</v>
      </c>
      <c r="AG492" s="1">
        <v>58.62</v>
      </c>
      <c r="AH492" s="1">
        <v>55.17</v>
      </c>
      <c r="AI492" s="1">
        <v>62.07</v>
      </c>
      <c r="AJ492" s="1">
        <v>55.17</v>
      </c>
      <c r="AK492" s="3">
        <v>51.72</v>
      </c>
      <c r="AL492">
        <f t="shared" si="49"/>
        <v>59.195833333333347</v>
      </c>
      <c r="AM492">
        <f t="shared" si="50"/>
        <v>48.28</v>
      </c>
      <c r="AN492" s="4">
        <f t="shared" si="51"/>
        <v>65.52</v>
      </c>
      <c r="AO492">
        <f t="shared" si="52"/>
        <v>54.596666666666664</v>
      </c>
      <c r="AP492">
        <f t="shared" si="53"/>
        <v>37.93</v>
      </c>
      <c r="AQ492" s="9">
        <f t="shared" si="54"/>
        <v>62.07</v>
      </c>
      <c r="AR492" s="12">
        <f xml:space="preserve"> Πίνακας1[[#This Row],[Average Accuracy (Real Data)]] - Πίνακας1[[#This Row],[Average Accuracy (Synthetic Data)]]</f>
        <v>4.5991666666666831</v>
      </c>
      <c r="AS492" s="168" t="str">
        <f t="shared" si="55"/>
        <v>LinearSVC (Synth)</v>
      </c>
    </row>
    <row r="493" spans="1:45" x14ac:dyDescent="0.25">
      <c r="A493" s="1">
        <v>243</v>
      </c>
      <c r="B493" s="1">
        <v>2</v>
      </c>
      <c r="C493" s="1">
        <v>4</v>
      </c>
      <c r="D493" s="1">
        <v>2</v>
      </c>
      <c r="E493" s="1">
        <v>2</v>
      </c>
      <c r="F493" s="1">
        <v>2</v>
      </c>
      <c r="G493" s="1" t="b">
        <v>1</v>
      </c>
      <c r="H493" s="1">
        <v>1</v>
      </c>
      <c r="I493" s="1" t="b">
        <v>1</v>
      </c>
      <c r="J493" s="1">
        <v>1</v>
      </c>
      <c r="K493" s="1" t="b">
        <v>1</v>
      </c>
      <c r="L493" s="10">
        <v>1</v>
      </c>
      <c r="M493" s="3">
        <f>Πίνακας1[[#This Row],[ε2]] + Πίνακας1[[#This Row],[ε1]]</f>
        <v>2</v>
      </c>
      <c r="N493" s="1">
        <v>58.64</v>
      </c>
      <c r="O493" s="1">
        <v>48.44</v>
      </c>
      <c r="P493" s="1">
        <v>54.76</v>
      </c>
      <c r="Q493" s="1">
        <v>48.44</v>
      </c>
      <c r="R493" s="1">
        <v>58.88</v>
      </c>
      <c r="S493" s="1">
        <v>54.12</v>
      </c>
      <c r="T493" s="1">
        <v>65.319999999999993</v>
      </c>
      <c r="U493" s="1">
        <v>47.52</v>
      </c>
      <c r="V493" s="1">
        <v>60.32</v>
      </c>
      <c r="W493" s="1">
        <v>48.52</v>
      </c>
      <c r="X493" s="1">
        <v>48.52</v>
      </c>
      <c r="Y493" s="3">
        <v>52.76</v>
      </c>
      <c r="Z493" s="1">
        <v>49.84</v>
      </c>
      <c r="AA493" s="1">
        <v>26.92</v>
      </c>
      <c r="AB493" s="1">
        <v>41</v>
      </c>
      <c r="AC493" s="1">
        <v>42.92</v>
      </c>
      <c r="AD493" s="1">
        <v>49.44</v>
      </c>
      <c r="AE493" s="1">
        <v>43.32</v>
      </c>
      <c r="AF493" s="1">
        <v>50.08</v>
      </c>
      <c r="AG493" s="1">
        <v>48</v>
      </c>
      <c r="AH493" s="1">
        <v>49.4</v>
      </c>
      <c r="AI493" s="1">
        <v>49.44</v>
      </c>
      <c r="AJ493" s="1">
        <v>49.44</v>
      </c>
      <c r="AK493" s="3">
        <v>51.28</v>
      </c>
      <c r="AL493">
        <f t="shared" si="49"/>
        <v>53.853333333333332</v>
      </c>
      <c r="AM493">
        <f t="shared" si="50"/>
        <v>47.52</v>
      </c>
      <c r="AN493" s="4">
        <f t="shared" si="51"/>
        <v>65.319999999999993</v>
      </c>
      <c r="AO493">
        <f t="shared" si="52"/>
        <v>45.923333333333325</v>
      </c>
      <c r="AP493">
        <f t="shared" si="53"/>
        <v>26.92</v>
      </c>
      <c r="AQ493" s="9">
        <f t="shared" si="54"/>
        <v>51.28</v>
      </c>
      <c r="AR493" s="12">
        <f xml:space="preserve"> Πίνακας1[[#This Row],[Average Accuracy (Real Data)]] - Πίνακας1[[#This Row],[Average Accuracy (Synthetic Data)]]</f>
        <v>7.9300000000000068</v>
      </c>
      <c r="AS493" t="str">
        <f t="shared" si="55"/>
        <v>QuadraticDiscriminantAnalysis (Synth)</v>
      </c>
    </row>
    <row r="494" spans="1:45" x14ac:dyDescent="0.25">
      <c r="A494" s="1">
        <v>264</v>
      </c>
      <c r="B494" s="1">
        <v>2</v>
      </c>
      <c r="C494" s="1">
        <v>10</v>
      </c>
      <c r="D494" s="1">
        <v>3</v>
      </c>
      <c r="E494" s="1">
        <v>2</v>
      </c>
      <c r="F494" s="1">
        <v>1</v>
      </c>
      <c r="G494" s="1" t="b">
        <v>1</v>
      </c>
      <c r="H494" s="1">
        <v>1</v>
      </c>
      <c r="I494" s="1" t="b">
        <v>1</v>
      </c>
      <c r="J494" s="1">
        <v>1</v>
      </c>
      <c r="K494" s="1" t="b">
        <v>1</v>
      </c>
      <c r="L494" s="10">
        <v>1</v>
      </c>
      <c r="M494" s="3">
        <f>Πίνακας1[[#This Row],[ε2]] + Πίνακας1[[#This Row],[ε1]]</f>
        <v>2</v>
      </c>
      <c r="N494" s="1">
        <v>58.64</v>
      </c>
      <c r="O494" s="1">
        <v>48.44</v>
      </c>
      <c r="P494" s="1">
        <v>54.76</v>
      </c>
      <c r="Q494" s="1">
        <v>48.44</v>
      </c>
      <c r="R494" s="1">
        <v>58.88</v>
      </c>
      <c r="S494" s="1">
        <v>54.12</v>
      </c>
      <c r="T494" s="1">
        <v>65.319999999999993</v>
      </c>
      <c r="U494" s="1">
        <v>47.52</v>
      </c>
      <c r="V494" s="1">
        <v>60.32</v>
      </c>
      <c r="W494" s="1">
        <v>48.52</v>
      </c>
      <c r="X494" s="1">
        <v>48.52</v>
      </c>
      <c r="Y494" s="3">
        <v>52.76</v>
      </c>
      <c r="Z494" s="1">
        <v>50.68</v>
      </c>
      <c r="AA494" s="1">
        <v>42.12</v>
      </c>
      <c r="AB494" s="1">
        <v>46.44</v>
      </c>
      <c r="AC494" s="1">
        <v>49.68</v>
      </c>
      <c r="AD494" s="1">
        <v>48.2</v>
      </c>
      <c r="AE494" s="1">
        <v>47.12</v>
      </c>
      <c r="AF494" s="1">
        <v>48.04</v>
      </c>
      <c r="AG494" s="1">
        <v>49.24</v>
      </c>
      <c r="AH494" s="1">
        <v>49.6</v>
      </c>
      <c r="AI494" s="1">
        <v>49.4</v>
      </c>
      <c r="AJ494" s="1">
        <v>49.4</v>
      </c>
      <c r="AK494" s="3">
        <v>50</v>
      </c>
      <c r="AL494">
        <f t="shared" si="49"/>
        <v>53.853333333333332</v>
      </c>
      <c r="AM494">
        <f t="shared" si="50"/>
        <v>47.52</v>
      </c>
      <c r="AN494" s="4">
        <f t="shared" si="51"/>
        <v>65.319999999999993</v>
      </c>
      <c r="AO494">
        <f t="shared" si="52"/>
        <v>48.326666666666675</v>
      </c>
      <c r="AP494">
        <f t="shared" si="53"/>
        <v>42.12</v>
      </c>
      <c r="AQ494" s="9">
        <f t="shared" si="54"/>
        <v>50.68</v>
      </c>
      <c r="AR494" s="12">
        <f xml:space="preserve"> Πίνακας1[[#This Row],[Average Accuracy (Real Data)]] - Πίνακας1[[#This Row],[Average Accuracy (Synthetic Data)]]</f>
        <v>5.5266666666666566</v>
      </c>
      <c r="AS494" s="167" t="str">
        <f t="shared" si="55"/>
        <v>XGBClassifier (Synth)</v>
      </c>
    </row>
    <row r="495" spans="1:45" x14ac:dyDescent="0.25">
      <c r="A495" s="1">
        <v>285</v>
      </c>
      <c r="B495" s="1">
        <v>2</v>
      </c>
      <c r="C495" s="1">
        <v>10</v>
      </c>
      <c r="D495" s="1">
        <v>3</v>
      </c>
      <c r="E495" s="1">
        <v>2</v>
      </c>
      <c r="F495" s="1">
        <v>2</v>
      </c>
      <c r="G495" s="1" t="b">
        <v>1</v>
      </c>
      <c r="H495" s="1">
        <v>1</v>
      </c>
      <c r="I495" s="1" t="b">
        <v>1</v>
      </c>
      <c r="J495" s="1">
        <v>1</v>
      </c>
      <c r="K495" s="1" t="b">
        <v>1</v>
      </c>
      <c r="L495" s="10">
        <v>1</v>
      </c>
      <c r="M495" s="3">
        <f>Πίνακας1[[#This Row],[ε2]] + Πίνακας1[[#This Row],[ε1]]</f>
        <v>2</v>
      </c>
      <c r="N495" s="1">
        <v>58.64</v>
      </c>
      <c r="O495" s="1">
        <v>48.44</v>
      </c>
      <c r="P495" s="1">
        <v>54.76</v>
      </c>
      <c r="Q495" s="1">
        <v>48.44</v>
      </c>
      <c r="R495" s="1">
        <v>58.88</v>
      </c>
      <c r="S495" s="1">
        <v>54.12</v>
      </c>
      <c r="T495" s="1">
        <v>65.319999999999993</v>
      </c>
      <c r="U495" s="1">
        <v>47.52</v>
      </c>
      <c r="V495" s="1">
        <v>60.32</v>
      </c>
      <c r="W495" s="1">
        <v>48.52</v>
      </c>
      <c r="X495" s="1">
        <v>48.52</v>
      </c>
      <c r="Y495" s="3">
        <v>52.76</v>
      </c>
      <c r="Z495" s="1">
        <v>47.76</v>
      </c>
      <c r="AA495" s="1">
        <v>28.16</v>
      </c>
      <c r="AB495" s="1">
        <v>43.16</v>
      </c>
      <c r="AC495" s="1">
        <v>49.4</v>
      </c>
      <c r="AD495" s="1">
        <v>46.8</v>
      </c>
      <c r="AE495" s="1">
        <v>44.08</v>
      </c>
      <c r="AF495" s="1">
        <v>45.6</v>
      </c>
      <c r="AG495" s="1">
        <v>48.68</v>
      </c>
      <c r="AH495" s="1">
        <v>47.76</v>
      </c>
      <c r="AI495" s="1">
        <v>49.4</v>
      </c>
      <c r="AJ495" s="1">
        <v>49.4</v>
      </c>
      <c r="AK495" s="3">
        <v>47.76</v>
      </c>
      <c r="AL495">
        <f t="shared" si="49"/>
        <v>53.853333333333332</v>
      </c>
      <c r="AM495">
        <f t="shared" si="50"/>
        <v>47.52</v>
      </c>
      <c r="AN495" s="4">
        <f t="shared" si="51"/>
        <v>65.319999999999993</v>
      </c>
      <c r="AO495">
        <f t="shared" si="52"/>
        <v>45.663333333333327</v>
      </c>
      <c r="AP495">
        <f t="shared" si="53"/>
        <v>28.16</v>
      </c>
      <c r="AQ495" s="9">
        <f t="shared" si="54"/>
        <v>49.4</v>
      </c>
      <c r="AR495" s="12">
        <f xml:space="preserve"> Πίνακας1[[#This Row],[Average Accuracy (Real Data)]] - Πίνακας1[[#This Row],[Average Accuracy (Synthetic Data)]]</f>
        <v>8.1900000000000048</v>
      </c>
      <c r="AS495" t="str">
        <f t="shared" si="55"/>
        <v>LinearSVC (Synth)</v>
      </c>
    </row>
    <row r="496" spans="1:45" x14ac:dyDescent="0.25">
      <c r="A496" s="1">
        <v>432</v>
      </c>
      <c r="B496" s="1">
        <v>3</v>
      </c>
      <c r="C496" s="1">
        <v>2</v>
      </c>
      <c r="D496" s="1">
        <v>3</v>
      </c>
      <c r="E496" s="1">
        <v>2</v>
      </c>
      <c r="F496" s="1">
        <v>1</v>
      </c>
      <c r="G496" s="1" t="b">
        <v>1</v>
      </c>
      <c r="H496" s="1">
        <v>1</v>
      </c>
      <c r="I496" s="1" t="b">
        <v>1</v>
      </c>
      <c r="J496" s="1">
        <v>1</v>
      </c>
      <c r="K496" s="1" t="b">
        <v>1</v>
      </c>
      <c r="L496" s="10">
        <v>1</v>
      </c>
      <c r="M496" s="3">
        <f>Πίνακας1[[#This Row],[ε2]] + Πίνακας1[[#This Row],[ε1]]</f>
        <v>2</v>
      </c>
      <c r="N496" s="1">
        <v>85.58</v>
      </c>
      <c r="O496" s="1">
        <v>79.930000000000007</v>
      </c>
      <c r="P496" s="1">
        <v>82.27</v>
      </c>
      <c r="Q496" s="1">
        <v>80.900000000000006</v>
      </c>
      <c r="R496" s="1">
        <v>76.38</v>
      </c>
      <c r="S496" s="1">
        <v>82.92</v>
      </c>
      <c r="T496" s="1">
        <v>79.7</v>
      </c>
      <c r="U496" s="1">
        <v>85.2</v>
      </c>
      <c r="V496" s="1">
        <v>85.57</v>
      </c>
      <c r="W496" s="1">
        <v>79.540000000000006</v>
      </c>
      <c r="X496" s="1">
        <v>82.76</v>
      </c>
      <c r="Y496" s="3">
        <v>81.41</v>
      </c>
      <c r="Z496" s="1">
        <v>76.34</v>
      </c>
      <c r="AA496" s="1">
        <v>62.43</v>
      </c>
      <c r="AB496" s="1">
        <v>71.709999999999994</v>
      </c>
      <c r="AC496" s="1">
        <v>37.47</v>
      </c>
      <c r="AD496" s="1">
        <v>76.38</v>
      </c>
      <c r="AE496" s="1">
        <v>68.959999999999994</v>
      </c>
      <c r="AF496" s="1">
        <v>76.540000000000006</v>
      </c>
      <c r="AG496" s="1">
        <v>76.38</v>
      </c>
      <c r="AH496" s="1">
        <v>76.349999999999994</v>
      </c>
      <c r="AI496" s="1">
        <v>76.36</v>
      </c>
      <c r="AJ496" s="1">
        <v>76.38</v>
      </c>
      <c r="AK496" s="3">
        <v>76.27</v>
      </c>
      <c r="AL496">
        <f t="shared" si="49"/>
        <v>81.846666666666664</v>
      </c>
      <c r="AM496">
        <f t="shared" si="50"/>
        <v>76.38</v>
      </c>
      <c r="AN496" s="4">
        <f t="shared" si="51"/>
        <v>85.58</v>
      </c>
      <c r="AO496">
        <f t="shared" si="52"/>
        <v>70.964166666666671</v>
      </c>
      <c r="AP496">
        <f t="shared" si="53"/>
        <v>37.47</v>
      </c>
      <c r="AQ496" s="9">
        <f t="shared" si="54"/>
        <v>76.540000000000006</v>
      </c>
      <c r="AR496" s="12">
        <f xml:space="preserve"> Πίνακας1[[#This Row],[Average Accuracy (Real Data)]] - Πίνακας1[[#This Row],[Average Accuracy (Synthetic Data)]]</f>
        <v>10.882499999999993</v>
      </c>
      <c r="AS496" t="str">
        <f t="shared" si="55"/>
        <v>MLPClassifier (Synth)</v>
      </c>
    </row>
    <row r="497" spans="1:45" x14ac:dyDescent="0.25">
      <c r="A497" s="1">
        <v>327</v>
      </c>
      <c r="B497" s="1">
        <v>2</v>
      </c>
      <c r="C497" s="1">
        <v>4</v>
      </c>
      <c r="D497" s="1">
        <v>4</v>
      </c>
      <c r="E497" s="1">
        <v>2</v>
      </c>
      <c r="F497" s="1">
        <v>2</v>
      </c>
      <c r="G497" s="1" t="b">
        <v>1</v>
      </c>
      <c r="H497" s="1">
        <v>1</v>
      </c>
      <c r="I497" s="1" t="b">
        <v>1</v>
      </c>
      <c r="J497" s="1">
        <v>1</v>
      </c>
      <c r="K497" s="1" t="b">
        <v>1</v>
      </c>
      <c r="L497" s="10">
        <v>1</v>
      </c>
      <c r="M497" s="3">
        <f>Πίνακας1[[#This Row],[ε2]] + Πίνακας1[[#This Row],[ε1]]</f>
        <v>2</v>
      </c>
      <c r="N497" s="1">
        <v>58.64</v>
      </c>
      <c r="O497" s="1">
        <v>48.44</v>
      </c>
      <c r="P497" s="1">
        <v>54.76</v>
      </c>
      <c r="Q497" s="1">
        <v>48.44</v>
      </c>
      <c r="R497" s="1">
        <v>58.88</v>
      </c>
      <c r="S497" s="1">
        <v>54.12</v>
      </c>
      <c r="T497" s="1">
        <v>65.319999999999993</v>
      </c>
      <c r="U497" s="1">
        <v>47.52</v>
      </c>
      <c r="V497" s="1">
        <v>60.32</v>
      </c>
      <c r="W497" s="1">
        <v>48.52</v>
      </c>
      <c r="X497" s="1">
        <v>48.52</v>
      </c>
      <c r="Y497" s="3">
        <v>52.76</v>
      </c>
      <c r="Z497" s="1">
        <v>50.76</v>
      </c>
      <c r="AA497" s="1">
        <v>34.32</v>
      </c>
      <c r="AB497" s="1">
        <v>46.4</v>
      </c>
      <c r="AC497" s="1">
        <v>49.4</v>
      </c>
      <c r="AD497" s="1">
        <v>49.28</v>
      </c>
      <c r="AE497" s="1">
        <v>47.8</v>
      </c>
      <c r="AF497" s="1">
        <v>48.48</v>
      </c>
      <c r="AG497" s="1">
        <v>49.64</v>
      </c>
      <c r="AH497" s="1">
        <v>50.68</v>
      </c>
      <c r="AI497" s="1">
        <v>49.48</v>
      </c>
      <c r="AJ497" s="1">
        <v>49.52</v>
      </c>
      <c r="AK497" s="3">
        <v>48.6</v>
      </c>
      <c r="AL497">
        <f t="shared" si="49"/>
        <v>53.853333333333332</v>
      </c>
      <c r="AM497">
        <f t="shared" si="50"/>
        <v>47.52</v>
      </c>
      <c r="AN497" s="4">
        <f t="shared" si="51"/>
        <v>65.319999999999993</v>
      </c>
      <c r="AO497">
        <f t="shared" si="52"/>
        <v>47.863333333333337</v>
      </c>
      <c r="AP497">
        <f t="shared" si="53"/>
        <v>34.32</v>
      </c>
      <c r="AQ497" s="9">
        <f t="shared" si="54"/>
        <v>50.76</v>
      </c>
      <c r="AR497" s="12">
        <f xml:space="preserve"> Πίνακας1[[#This Row],[Average Accuracy (Real Data)]] - Πίνακας1[[#This Row],[Average Accuracy (Synthetic Data)]]</f>
        <v>5.9899999999999949</v>
      </c>
      <c r="AS497" t="str">
        <f t="shared" si="55"/>
        <v>XGBClassifier (Synth)</v>
      </c>
    </row>
    <row r="498" spans="1:45" x14ac:dyDescent="0.25">
      <c r="A498" s="1">
        <v>96</v>
      </c>
      <c r="B498" s="1">
        <v>1</v>
      </c>
      <c r="C498" s="1">
        <v>5</v>
      </c>
      <c r="D498" s="1">
        <v>3</v>
      </c>
      <c r="E498" s="1">
        <v>2</v>
      </c>
      <c r="F498" s="1">
        <v>1</v>
      </c>
      <c r="G498" s="1" t="b">
        <v>1</v>
      </c>
      <c r="H498" s="1">
        <v>1</v>
      </c>
      <c r="I498" s="1" t="b">
        <v>1</v>
      </c>
      <c r="J498" s="1">
        <v>1</v>
      </c>
      <c r="K498" s="1" t="b">
        <v>1</v>
      </c>
      <c r="L498" s="10">
        <v>1</v>
      </c>
      <c r="M498" s="3">
        <f>Πίνακας1[[#This Row],[ε2]] + Πίνακας1[[#This Row],[ε1]]</f>
        <v>2</v>
      </c>
      <c r="N498" s="1">
        <v>65.52</v>
      </c>
      <c r="O498" s="1">
        <v>62.07</v>
      </c>
      <c r="P498" s="1">
        <v>62.07</v>
      </c>
      <c r="Q498" s="1">
        <v>48.28</v>
      </c>
      <c r="R498" s="1">
        <v>62.07</v>
      </c>
      <c r="S498" s="1">
        <v>58.62</v>
      </c>
      <c r="T498" s="1">
        <v>62.07</v>
      </c>
      <c r="U498" s="1">
        <v>55.17</v>
      </c>
      <c r="V498" s="1">
        <v>62.07</v>
      </c>
      <c r="W498" s="1">
        <v>51.72</v>
      </c>
      <c r="X498" s="1">
        <v>62.07</v>
      </c>
      <c r="Y498" s="3">
        <v>58.62</v>
      </c>
      <c r="Z498" s="1">
        <v>44.83</v>
      </c>
      <c r="AA498" s="1">
        <v>24.14</v>
      </c>
      <c r="AB498" s="1">
        <v>51.72</v>
      </c>
      <c r="AC498" s="1">
        <v>62.07</v>
      </c>
      <c r="AD498" s="1">
        <v>48.28</v>
      </c>
      <c r="AE498" s="1">
        <v>34.479999999999997</v>
      </c>
      <c r="AF498" s="1">
        <v>44.83</v>
      </c>
      <c r="AG498" s="1">
        <v>17.239999999999998</v>
      </c>
      <c r="AH498" s="1">
        <v>37.93</v>
      </c>
      <c r="AI498" s="1">
        <v>41.38</v>
      </c>
      <c r="AJ498" s="1">
        <v>48.28</v>
      </c>
      <c r="AK498" s="3">
        <v>27.59</v>
      </c>
      <c r="AL498">
        <f t="shared" si="49"/>
        <v>59.195833333333347</v>
      </c>
      <c r="AM498">
        <f t="shared" si="50"/>
        <v>48.28</v>
      </c>
      <c r="AN498" s="4">
        <f t="shared" si="51"/>
        <v>65.52</v>
      </c>
      <c r="AO498">
        <f t="shared" si="52"/>
        <v>40.230833333333329</v>
      </c>
      <c r="AP498">
        <f t="shared" si="53"/>
        <v>17.239999999999998</v>
      </c>
      <c r="AQ498" s="9">
        <f t="shared" si="54"/>
        <v>62.07</v>
      </c>
      <c r="AR498" s="12">
        <f xml:space="preserve"> Πίνακας1[[#This Row],[Average Accuracy (Real Data)]] - Πίνακας1[[#This Row],[Average Accuracy (Synthetic Data)]]</f>
        <v>18.965000000000018</v>
      </c>
      <c r="AS498" t="str">
        <f t="shared" si="55"/>
        <v>LinearSVC (Synth)</v>
      </c>
    </row>
    <row r="499" spans="1:45" x14ac:dyDescent="0.25">
      <c r="A499" s="1">
        <v>369</v>
      </c>
      <c r="B499" s="1">
        <v>3</v>
      </c>
      <c r="C499" s="1">
        <v>13</v>
      </c>
      <c r="D499" s="1">
        <v>1</v>
      </c>
      <c r="E499" s="1">
        <v>2</v>
      </c>
      <c r="F499" s="1">
        <v>2</v>
      </c>
      <c r="G499" s="1" t="b">
        <v>1</v>
      </c>
      <c r="H499" s="1">
        <v>1</v>
      </c>
      <c r="I499" s="1" t="b">
        <v>1</v>
      </c>
      <c r="J499" s="1">
        <v>1</v>
      </c>
      <c r="K499" s="1" t="b">
        <v>1</v>
      </c>
      <c r="L499" s="10">
        <v>1</v>
      </c>
      <c r="M499" s="3">
        <f>Πίνακας1[[#This Row],[ε2]] + Πίνακας1[[#This Row],[ε1]]</f>
        <v>2</v>
      </c>
      <c r="N499" s="1">
        <v>85.58</v>
      </c>
      <c r="O499" s="1">
        <v>79.930000000000007</v>
      </c>
      <c r="P499" s="1">
        <v>82.27</v>
      </c>
      <c r="Q499" s="1">
        <v>80.900000000000006</v>
      </c>
      <c r="R499" s="1">
        <v>76.38</v>
      </c>
      <c r="S499" s="1">
        <v>82.92</v>
      </c>
      <c r="T499" s="1">
        <v>79.7</v>
      </c>
      <c r="U499" s="1">
        <v>85.2</v>
      </c>
      <c r="V499" s="1">
        <v>85.57</v>
      </c>
      <c r="W499" s="1">
        <v>79.540000000000006</v>
      </c>
      <c r="X499" s="1">
        <v>82.76</v>
      </c>
      <c r="Y499" s="3">
        <v>81.41</v>
      </c>
      <c r="Z499" s="1">
        <v>76.86</v>
      </c>
      <c r="AA499" s="1">
        <v>62.32</v>
      </c>
      <c r="AB499" s="1">
        <v>70.13</v>
      </c>
      <c r="AC499" s="1">
        <v>25.98</v>
      </c>
      <c r="AD499" s="1">
        <v>76.38</v>
      </c>
      <c r="AE499" s="1">
        <v>69.63</v>
      </c>
      <c r="AF499" s="1">
        <v>76.47</v>
      </c>
      <c r="AG499" s="1">
        <v>76.33</v>
      </c>
      <c r="AH499" s="1">
        <v>76.510000000000005</v>
      </c>
      <c r="AI499" s="1">
        <v>76.39</v>
      </c>
      <c r="AJ499" s="1">
        <v>76.37</v>
      </c>
      <c r="AK499" s="3">
        <v>76.42</v>
      </c>
      <c r="AL499">
        <f t="shared" si="49"/>
        <v>81.846666666666664</v>
      </c>
      <c r="AM499">
        <f t="shared" si="50"/>
        <v>76.38</v>
      </c>
      <c r="AN499" s="4">
        <f t="shared" si="51"/>
        <v>85.58</v>
      </c>
      <c r="AO499">
        <f t="shared" si="52"/>
        <v>69.982500000000002</v>
      </c>
      <c r="AP499">
        <f t="shared" si="53"/>
        <v>25.98</v>
      </c>
      <c r="AQ499" s="9">
        <f t="shared" si="54"/>
        <v>76.86</v>
      </c>
      <c r="AR499" s="12">
        <f xml:space="preserve"> Πίνακας1[[#This Row],[Average Accuracy (Real Data)]] - Πίνακας1[[#This Row],[Average Accuracy (Synthetic Data)]]</f>
        <v>11.864166666666662</v>
      </c>
      <c r="AS499" s="167" t="str">
        <f t="shared" si="55"/>
        <v>XGBClassifier (Synth)</v>
      </c>
    </row>
    <row r="500" spans="1:45" x14ac:dyDescent="0.25">
      <c r="A500" s="1">
        <v>97</v>
      </c>
      <c r="B500" s="1">
        <v>1</v>
      </c>
      <c r="C500" s="1">
        <v>5</v>
      </c>
      <c r="D500" s="1">
        <v>3</v>
      </c>
      <c r="E500" s="1">
        <v>2</v>
      </c>
      <c r="F500" s="1">
        <v>1</v>
      </c>
      <c r="G500" s="1" t="b">
        <v>1</v>
      </c>
      <c r="H500" s="1">
        <v>5</v>
      </c>
      <c r="I500" s="1" t="b">
        <v>1</v>
      </c>
      <c r="J500" s="1">
        <v>5</v>
      </c>
      <c r="K500" s="1" t="b">
        <v>1</v>
      </c>
      <c r="L500" s="10">
        <v>5</v>
      </c>
      <c r="M500" s="3">
        <f>Πίνακας1[[#This Row],[ε2]] + Πίνακας1[[#This Row],[ε1]]</f>
        <v>10</v>
      </c>
      <c r="N500" s="1">
        <v>65.52</v>
      </c>
      <c r="O500" s="1">
        <v>62.07</v>
      </c>
      <c r="P500" s="1">
        <v>62.07</v>
      </c>
      <c r="Q500" s="1">
        <v>48.28</v>
      </c>
      <c r="R500" s="1">
        <v>62.07</v>
      </c>
      <c r="S500" s="1">
        <v>58.62</v>
      </c>
      <c r="T500" s="1">
        <v>62.07</v>
      </c>
      <c r="U500" s="1">
        <v>55.17</v>
      </c>
      <c r="V500" s="1">
        <v>62.07</v>
      </c>
      <c r="W500" s="1">
        <v>51.72</v>
      </c>
      <c r="X500" s="1">
        <v>62.07</v>
      </c>
      <c r="Y500" s="3">
        <v>58.62</v>
      </c>
      <c r="Z500" s="1">
        <v>65.52</v>
      </c>
      <c r="AA500" s="1">
        <v>58.62</v>
      </c>
      <c r="AB500" s="1">
        <v>48.28</v>
      </c>
      <c r="AC500" s="1">
        <v>72.41</v>
      </c>
      <c r="AD500" s="1">
        <v>65.52</v>
      </c>
      <c r="AE500" s="1">
        <v>62.07</v>
      </c>
      <c r="AF500" s="1">
        <v>72.41</v>
      </c>
      <c r="AG500" s="1">
        <v>65.52</v>
      </c>
      <c r="AH500" s="1">
        <v>72.41</v>
      </c>
      <c r="AI500" s="1">
        <v>65.52</v>
      </c>
      <c r="AJ500" s="1">
        <v>65.52</v>
      </c>
      <c r="AK500" s="3">
        <v>58.62</v>
      </c>
      <c r="AL500">
        <f t="shared" si="49"/>
        <v>59.195833333333347</v>
      </c>
      <c r="AM500">
        <f t="shared" si="50"/>
        <v>48.28</v>
      </c>
      <c r="AN500" s="4">
        <f t="shared" si="51"/>
        <v>65.52</v>
      </c>
      <c r="AO500">
        <f t="shared" si="52"/>
        <v>64.368333333333325</v>
      </c>
      <c r="AP500">
        <f t="shared" si="53"/>
        <v>48.28</v>
      </c>
      <c r="AQ500" s="9">
        <f t="shared" si="54"/>
        <v>72.41</v>
      </c>
      <c r="AR500" s="12">
        <f xml:space="preserve"> Πίνακας1[[#This Row],[Average Accuracy (Real Data)]] - Πίνακας1[[#This Row],[Average Accuracy (Synthetic Data)]]</f>
        <v>-5.1724999999999781</v>
      </c>
      <c r="AS500" t="str">
        <f t="shared" si="55"/>
        <v>LinearSVC (Synth)</v>
      </c>
    </row>
    <row r="501" spans="1:45" x14ac:dyDescent="0.25">
      <c r="A501" s="1">
        <v>411</v>
      </c>
      <c r="B501" s="1">
        <v>3</v>
      </c>
      <c r="C501" s="1">
        <v>13</v>
      </c>
      <c r="D501" s="1">
        <v>2</v>
      </c>
      <c r="E501" s="1">
        <v>2</v>
      </c>
      <c r="F501" s="1">
        <v>2</v>
      </c>
      <c r="G501" s="1" t="b">
        <v>1</v>
      </c>
      <c r="H501" s="1">
        <v>1</v>
      </c>
      <c r="I501" s="1" t="b">
        <v>1</v>
      </c>
      <c r="J501" s="1">
        <v>1</v>
      </c>
      <c r="K501" s="1" t="b">
        <v>1</v>
      </c>
      <c r="L501" s="10">
        <v>1</v>
      </c>
      <c r="M501" s="3">
        <f>Πίνακας1[[#This Row],[ε2]] + Πίνακας1[[#This Row],[ε1]]</f>
        <v>2</v>
      </c>
      <c r="N501" s="1">
        <v>85.58</v>
      </c>
      <c r="O501" s="1">
        <v>79.930000000000007</v>
      </c>
      <c r="P501" s="1">
        <v>82.27</v>
      </c>
      <c r="Q501" s="1">
        <v>80.900000000000006</v>
      </c>
      <c r="R501" s="1">
        <v>76.38</v>
      </c>
      <c r="S501" s="1">
        <v>82.92</v>
      </c>
      <c r="T501" s="1">
        <v>79.7</v>
      </c>
      <c r="U501" s="1">
        <v>85.2</v>
      </c>
      <c r="V501" s="1">
        <v>85.57</v>
      </c>
      <c r="W501" s="1">
        <v>79.540000000000006</v>
      </c>
      <c r="X501" s="1">
        <v>82.76</v>
      </c>
      <c r="Y501" s="3">
        <v>81.41</v>
      </c>
      <c r="Z501" s="1">
        <v>83.48</v>
      </c>
      <c r="AA501" s="1">
        <v>72.760000000000005</v>
      </c>
      <c r="AB501" s="1">
        <v>78.06</v>
      </c>
      <c r="AC501" s="1">
        <v>77.64</v>
      </c>
      <c r="AD501" s="1">
        <v>76.38</v>
      </c>
      <c r="AE501" s="1">
        <v>79.05</v>
      </c>
      <c r="AF501" s="1">
        <v>77.63</v>
      </c>
      <c r="AG501" s="1">
        <v>82.52</v>
      </c>
      <c r="AH501" s="1">
        <v>83.58</v>
      </c>
      <c r="AI501" s="1">
        <v>76.89</v>
      </c>
      <c r="AJ501" s="1">
        <v>76.989999999999995</v>
      </c>
      <c r="AK501" s="3">
        <v>77.239999999999995</v>
      </c>
      <c r="AL501">
        <f t="shared" si="49"/>
        <v>81.846666666666664</v>
      </c>
      <c r="AM501">
        <f t="shared" si="50"/>
        <v>76.38</v>
      </c>
      <c r="AN501" s="4">
        <f t="shared" si="51"/>
        <v>85.58</v>
      </c>
      <c r="AO501">
        <f t="shared" si="52"/>
        <v>78.518333333333331</v>
      </c>
      <c r="AP501">
        <f t="shared" si="53"/>
        <v>72.760000000000005</v>
      </c>
      <c r="AQ501" s="9">
        <f t="shared" si="54"/>
        <v>83.58</v>
      </c>
      <c r="AR501" s="12">
        <f xml:space="preserve"> Πίνακας1[[#This Row],[Average Accuracy (Real Data)]] - Πίνακας1[[#This Row],[Average Accuracy (Synthetic Data)]]</f>
        <v>3.3283333333333331</v>
      </c>
      <c r="AS501" t="str">
        <f t="shared" si="55"/>
        <v>GradientBoostingClassifier (Synth)</v>
      </c>
    </row>
    <row r="502" spans="1:45" x14ac:dyDescent="0.25">
      <c r="A502" s="1">
        <v>265</v>
      </c>
      <c r="B502" s="1">
        <v>2</v>
      </c>
      <c r="C502" s="1">
        <v>10</v>
      </c>
      <c r="D502" s="1">
        <v>3</v>
      </c>
      <c r="E502" s="1">
        <v>2</v>
      </c>
      <c r="F502" s="1">
        <v>1</v>
      </c>
      <c r="G502" s="1" t="b">
        <v>1</v>
      </c>
      <c r="H502" s="1">
        <v>5</v>
      </c>
      <c r="I502" s="1" t="b">
        <v>1</v>
      </c>
      <c r="J502" s="1">
        <v>5</v>
      </c>
      <c r="K502" s="1" t="b">
        <v>1</v>
      </c>
      <c r="L502" s="10">
        <v>5</v>
      </c>
      <c r="M502" s="3">
        <f>Πίνακας1[[#This Row],[ε2]] + Πίνακας1[[#This Row],[ε1]]</f>
        <v>10</v>
      </c>
      <c r="N502" s="1">
        <v>58.64</v>
      </c>
      <c r="O502" s="1">
        <v>48.44</v>
      </c>
      <c r="P502" s="1">
        <v>54.76</v>
      </c>
      <c r="Q502" s="1">
        <v>48.44</v>
      </c>
      <c r="R502" s="1">
        <v>58.88</v>
      </c>
      <c r="S502" s="1">
        <v>54.12</v>
      </c>
      <c r="T502" s="1">
        <v>65.319999999999993</v>
      </c>
      <c r="U502" s="1">
        <v>47.52</v>
      </c>
      <c r="V502" s="1">
        <v>60.32</v>
      </c>
      <c r="W502" s="1">
        <v>48.52</v>
      </c>
      <c r="X502" s="1">
        <v>48.52</v>
      </c>
      <c r="Y502" s="3">
        <v>52.76</v>
      </c>
      <c r="Z502" s="1">
        <v>48.64</v>
      </c>
      <c r="AA502" s="1">
        <v>39.92</v>
      </c>
      <c r="AB502" s="1">
        <v>46.2</v>
      </c>
      <c r="AC502" s="1">
        <v>49.84</v>
      </c>
      <c r="AD502" s="1">
        <v>46.88</v>
      </c>
      <c r="AE502" s="1">
        <v>46.48</v>
      </c>
      <c r="AF502" s="1">
        <v>44.96</v>
      </c>
      <c r="AG502" s="1">
        <v>49.04</v>
      </c>
      <c r="AH502" s="1">
        <v>48.04</v>
      </c>
      <c r="AI502" s="1">
        <v>49.36</v>
      </c>
      <c r="AJ502" s="1">
        <v>49.28</v>
      </c>
      <c r="AK502" s="3">
        <v>49.12</v>
      </c>
      <c r="AL502">
        <f t="shared" si="49"/>
        <v>53.853333333333332</v>
      </c>
      <c r="AM502">
        <f t="shared" si="50"/>
        <v>47.52</v>
      </c>
      <c r="AN502" s="4">
        <f t="shared" si="51"/>
        <v>65.319999999999993</v>
      </c>
      <c r="AO502">
        <f t="shared" si="52"/>
        <v>47.313333333333333</v>
      </c>
      <c r="AP502">
        <f t="shared" si="53"/>
        <v>39.92</v>
      </c>
      <c r="AQ502" s="9">
        <f t="shared" si="54"/>
        <v>49.84</v>
      </c>
      <c r="AR502" s="12">
        <f xml:space="preserve"> Πίνακας1[[#This Row],[Average Accuracy (Real Data)]] - Πίνακας1[[#This Row],[Average Accuracy (Synthetic Data)]]</f>
        <v>6.5399999999999991</v>
      </c>
      <c r="AS502" t="str">
        <f t="shared" si="55"/>
        <v>LinearSVC (Synth)</v>
      </c>
    </row>
    <row r="503" spans="1:45" x14ac:dyDescent="0.25">
      <c r="A503" s="1">
        <v>453</v>
      </c>
      <c r="B503" s="1">
        <v>3</v>
      </c>
      <c r="C503" s="1">
        <v>2</v>
      </c>
      <c r="D503" s="1">
        <v>3</v>
      </c>
      <c r="E503" s="1">
        <v>2</v>
      </c>
      <c r="F503" s="1">
        <v>2</v>
      </c>
      <c r="G503" s="1" t="b">
        <v>1</v>
      </c>
      <c r="H503" s="1">
        <v>1</v>
      </c>
      <c r="I503" s="1" t="b">
        <v>1</v>
      </c>
      <c r="J503" s="1">
        <v>1</v>
      </c>
      <c r="K503" s="1" t="b">
        <v>1</v>
      </c>
      <c r="L503" s="10">
        <v>1</v>
      </c>
      <c r="M503" s="3">
        <f>Πίνακας1[[#This Row],[ε2]] + Πίνακας1[[#This Row],[ε1]]</f>
        <v>2</v>
      </c>
      <c r="N503" s="1">
        <v>85.58</v>
      </c>
      <c r="O503" s="1">
        <v>79.930000000000007</v>
      </c>
      <c r="P503" s="1">
        <v>82.27</v>
      </c>
      <c r="Q503" s="1">
        <v>80.900000000000006</v>
      </c>
      <c r="R503" s="1">
        <v>76.38</v>
      </c>
      <c r="S503" s="1">
        <v>82.92</v>
      </c>
      <c r="T503" s="1">
        <v>79.7</v>
      </c>
      <c r="U503" s="1">
        <v>85.2</v>
      </c>
      <c r="V503" s="1">
        <v>85.57</v>
      </c>
      <c r="W503" s="1">
        <v>79.540000000000006</v>
      </c>
      <c r="X503" s="1">
        <v>82.76</v>
      </c>
      <c r="Y503" s="3">
        <v>81.41</v>
      </c>
      <c r="Z503" s="1">
        <v>78.13</v>
      </c>
      <c r="AA503" s="1">
        <v>71.099999999999994</v>
      </c>
      <c r="AB503" s="1">
        <v>74.14</v>
      </c>
      <c r="AC503" s="1">
        <v>70.08</v>
      </c>
      <c r="AD503" s="1">
        <v>76.38</v>
      </c>
      <c r="AE503" s="1">
        <v>74.06</v>
      </c>
      <c r="AF503" s="1">
        <v>71.510000000000005</v>
      </c>
      <c r="AG503" s="1">
        <v>78.099999999999994</v>
      </c>
      <c r="AH503" s="1">
        <v>78.05</v>
      </c>
      <c r="AI503" s="1">
        <v>76.38</v>
      </c>
      <c r="AJ503" s="1">
        <v>76.37</v>
      </c>
      <c r="AK503" s="3">
        <v>77.3</v>
      </c>
      <c r="AL503">
        <f t="shared" si="49"/>
        <v>81.846666666666664</v>
      </c>
      <c r="AM503">
        <f t="shared" si="50"/>
        <v>76.38</v>
      </c>
      <c r="AN503" s="4">
        <f t="shared" si="51"/>
        <v>85.58</v>
      </c>
      <c r="AO503">
        <f t="shared" si="52"/>
        <v>75.133333333333326</v>
      </c>
      <c r="AP503">
        <f t="shared" si="53"/>
        <v>70.08</v>
      </c>
      <c r="AQ503" s="9">
        <f t="shared" si="54"/>
        <v>78.13</v>
      </c>
      <c r="AR503" s="12">
        <f xml:space="preserve"> Πίνακας1[[#This Row],[Average Accuracy (Real Data)]] - Πίνακας1[[#This Row],[Average Accuracy (Synthetic Data)]]</f>
        <v>6.7133333333333383</v>
      </c>
      <c r="AS503" t="str">
        <f t="shared" si="55"/>
        <v>XGBClassifier (Synth)</v>
      </c>
    </row>
    <row r="504" spans="1:45" x14ac:dyDescent="0.25">
      <c r="A504" s="1">
        <v>433</v>
      </c>
      <c r="B504" s="1">
        <v>3</v>
      </c>
      <c r="C504" s="1">
        <v>2</v>
      </c>
      <c r="D504" s="1">
        <v>3</v>
      </c>
      <c r="E504" s="1">
        <v>2</v>
      </c>
      <c r="F504" s="1">
        <v>1</v>
      </c>
      <c r="G504" s="1" t="b">
        <v>1</v>
      </c>
      <c r="H504" s="1">
        <v>5</v>
      </c>
      <c r="I504" s="1" t="b">
        <v>1</v>
      </c>
      <c r="J504" s="1">
        <v>5</v>
      </c>
      <c r="K504" s="1" t="b">
        <v>1</v>
      </c>
      <c r="L504" s="10">
        <v>5</v>
      </c>
      <c r="M504" s="3">
        <f>Πίνακας1[[#This Row],[ε2]] + Πίνακας1[[#This Row],[ε1]]</f>
        <v>10</v>
      </c>
      <c r="N504" s="1">
        <v>85.58</v>
      </c>
      <c r="O504" s="1">
        <v>79.930000000000007</v>
      </c>
      <c r="P504" s="1">
        <v>82.27</v>
      </c>
      <c r="Q504" s="1">
        <v>80.900000000000006</v>
      </c>
      <c r="R504" s="1">
        <v>76.38</v>
      </c>
      <c r="S504" s="1">
        <v>82.92</v>
      </c>
      <c r="T504" s="1">
        <v>79.7</v>
      </c>
      <c r="U504" s="1">
        <v>85.2</v>
      </c>
      <c r="V504" s="1">
        <v>85.57</v>
      </c>
      <c r="W504" s="1">
        <v>79.540000000000006</v>
      </c>
      <c r="X504" s="1">
        <v>82.76</v>
      </c>
      <c r="Y504" s="3">
        <v>81.41</v>
      </c>
      <c r="Z504" s="1">
        <v>77.92</v>
      </c>
      <c r="AA504" s="1">
        <v>66.53</v>
      </c>
      <c r="AB504" s="1">
        <v>73.25</v>
      </c>
      <c r="AC504" s="1">
        <v>76.8</v>
      </c>
      <c r="AD504" s="1">
        <v>76.38</v>
      </c>
      <c r="AE504" s="1">
        <v>72.89</v>
      </c>
      <c r="AF504" s="1">
        <v>73.239999999999995</v>
      </c>
      <c r="AG504" s="1">
        <v>77.97</v>
      </c>
      <c r="AH504" s="1">
        <v>77.88</v>
      </c>
      <c r="AI504" s="1">
        <v>76.38</v>
      </c>
      <c r="AJ504" s="1">
        <v>78.010000000000005</v>
      </c>
      <c r="AK504" s="3">
        <v>77.69</v>
      </c>
      <c r="AL504">
        <f t="shared" si="49"/>
        <v>81.846666666666664</v>
      </c>
      <c r="AM504">
        <f t="shared" si="50"/>
        <v>76.38</v>
      </c>
      <c r="AN504" s="4">
        <f t="shared" si="51"/>
        <v>85.58</v>
      </c>
      <c r="AO504">
        <f t="shared" si="52"/>
        <v>75.411666666666676</v>
      </c>
      <c r="AP504">
        <f t="shared" si="53"/>
        <v>66.53</v>
      </c>
      <c r="AQ504" s="9">
        <f t="shared" si="54"/>
        <v>78.010000000000005</v>
      </c>
      <c r="AR504" s="12">
        <f xml:space="preserve"> Πίνακας1[[#This Row],[Average Accuracy (Real Data)]] - Πίνακας1[[#This Row],[Average Accuracy (Synthetic Data)]]</f>
        <v>6.4349999999999881</v>
      </c>
      <c r="AS504" t="str">
        <f t="shared" si="55"/>
        <v>LinearDiscriminantAnalysis (Synth)</v>
      </c>
    </row>
    <row r="505" spans="1:45" s="8" customFormat="1" ht="15.75" thickBot="1" x14ac:dyDescent="0.3">
      <c r="A505" s="1">
        <v>495</v>
      </c>
      <c r="B505" s="1">
        <v>3</v>
      </c>
      <c r="C505" s="1">
        <v>11</v>
      </c>
      <c r="D505" s="1">
        <v>4</v>
      </c>
      <c r="E505" s="1">
        <v>2</v>
      </c>
      <c r="F505" s="1">
        <v>2</v>
      </c>
      <c r="G505" s="1" t="b">
        <v>1</v>
      </c>
      <c r="H505" s="1">
        <v>1</v>
      </c>
      <c r="I505" s="1" t="b">
        <v>1</v>
      </c>
      <c r="J505" s="1">
        <v>1</v>
      </c>
      <c r="K505" s="1" t="b">
        <v>1</v>
      </c>
      <c r="L505" s="10">
        <v>1</v>
      </c>
      <c r="M505" s="3">
        <f>Πίνακας1[[#This Row],[ε2]] + Πίνακας1[[#This Row],[ε1]]</f>
        <v>2</v>
      </c>
      <c r="N505" s="1">
        <v>85.58</v>
      </c>
      <c r="O505" s="1">
        <v>79.930000000000007</v>
      </c>
      <c r="P505" s="1">
        <v>82.27</v>
      </c>
      <c r="Q505" s="1">
        <v>80.900000000000006</v>
      </c>
      <c r="R505" s="1">
        <v>76.38</v>
      </c>
      <c r="S505" s="1">
        <v>82.92</v>
      </c>
      <c r="T505" s="1">
        <v>79.7</v>
      </c>
      <c r="U505" s="1">
        <v>85.2</v>
      </c>
      <c r="V505" s="1">
        <v>85.57</v>
      </c>
      <c r="W505" s="1">
        <v>79.540000000000006</v>
      </c>
      <c r="X505" s="1">
        <v>82.76</v>
      </c>
      <c r="Y505" s="3">
        <v>81.41</v>
      </c>
      <c r="Z505" s="1">
        <v>80.81</v>
      </c>
      <c r="AA505" s="1">
        <v>70.44</v>
      </c>
      <c r="AB505" s="1">
        <v>76.16</v>
      </c>
      <c r="AC505" s="1">
        <v>29.92</v>
      </c>
      <c r="AD505" s="1">
        <v>76.38</v>
      </c>
      <c r="AE505" s="1">
        <v>76.94</v>
      </c>
      <c r="AF505" s="1">
        <v>76.349999999999994</v>
      </c>
      <c r="AG505" s="1">
        <v>80.53</v>
      </c>
      <c r="AH505" s="1">
        <v>80.599999999999994</v>
      </c>
      <c r="AI505" s="1">
        <v>76.89</v>
      </c>
      <c r="AJ505" s="1">
        <v>76.88</v>
      </c>
      <c r="AK505" s="3">
        <v>76.75</v>
      </c>
      <c r="AL505" s="168">
        <f t="shared" si="49"/>
        <v>81.846666666666664</v>
      </c>
      <c r="AM505" s="168">
        <f t="shared" si="50"/>
        <v>76.38</v>
      </c>
      <c r="AN505" s="4">
        <f t="shared" si="51"/>
        <v>85.58</v>
      </c>
      <c r="AO505" s="168">
        <f t="shared" si="52"/>
        <v>73.220833333333331</v>
      </c>
      <c r="AP505" s="168">
        <f t="shared" si="53"/>
        <v>29.92</v>
      </c>
      <c r="AQ505" s="9">
        <f t="shared" si="54"/>
        <v>80.81</v>
      </c>
      <c r="AR505" s="13">
        <f xml:space="preserve"> Πίνακας1[[#This Row],[Average Accuracy (Real Data)]] - Πίνακας1[[#This Row],[Average Accuracy (Synthetic Data)]]</f>
        <v>8.6258333333333326</v>
      </c>
      <c r="AS505" s="8" t="str">
        <f t="shared" si="55"/>
        <v>XGBClassifier (Synth)</v>
      </c>
    </row>
    <row r="506" spans="1:45" ht="15.75" thickTop="1" x14ac:dyDescent="0.25">
      <c r="A506" s="1">
        <v>98</v>
      </c>
      <c r="B506" s="1">
        <v>1</v>
      </c>
      <c r="C506" s="1">
        <v>5</v>
      </c>
      <c r="D506" s="1">
        <v>3</v>
      </c>
      <c r="E506" s="1">
        <v>2</v>
      </c>
      <c r="F506" s="1">
        <v>1</v>
      </c>
      <c r="G506" s="1" t="b">
        <v>1</v>
      </c>
      <c r="H506" s="1">
        <v>10</v>
      </c>
      <c r="I506" s="1" t="b">
        <v>1</v>
      </c>
      <c r="J506" s="1">
        <v>10</v>
      </c>
      <c r="K506" s="1" t="b">
        <v>1</v>
      </c>
      <c r="L506" s="10">
        <v>10</v>
      </c>
      <c r="M506" s="3">
        <f>Πίνακας1[[#This Row],[ε2]] + Πίνακας1[[#This Row],[ε1]]</f>
        <v>20</v>
      </c>
      <c r="N506" s="1">
        <v>65.52</v>
      </c>
      <c r="O506" s="1">
        <v>62.07</v>
      </c>
      <c r="P506" s="1">
        <v>62.07</v>
      </c>
      <c r="Q506" s="1">
        <v>48.28</v>
      </c>
      <c r="R506" s="1">
        <v>62.07</v>
      </c>
      <c r="S506" s="1">
        <v>58.62</v>
      </c>
      <c r="T506" s="1">
        <v>62.07</v>
      </c>
      <c r="U506" s="1">
        <v>55.17</v>
      </c>
      <c r="V506" s="1">
        <v>62.07</v>
      </c>
      <c r="W506" s="1">
        <v>51.72</v>
      </c>
      <c r="X506" s="1">
        <v>62.07</v>
      </c>
      <c r="Y506" s="3">
        <v>58.62</v>
      </c>
      <c r="Z506" s="1">
        <v>65.52</v>
      </c>
      <c r="AA506" s="1">
        <v>41.38</v>
      </c>
      <c r="AB506" s="1">
        <v>58.62</v>
      </c>
      <c r="AC506" s="1">
        <v>58.62</v>
      </c>
      <c r="AD506" s="1">
        <v>62.07</v>
      </c>
      <c r="AE506" s="1">
        <v>65.52</v>
      </c>
      <c r="AF506" s="1">
        <v>58.62</v>
      </c>
      <c r="AG506" s="1">
        <v>51.72</v>
      </c>
      <c r="AH506" s="1">
        <v>58.62</v>
      </c>
      <c r="AI506" s="1">
        <v>62.07</v>
      </c>
      <c r="AJ506" s="1">
        <v>62.07</v>
      </c>
      <c r="AK506" s="3">
        <v>55.17</v>
      </c>
      <c r="AL506">
        <f t="shared" si="49"/>
        <v>59.195833333333347</v>
      </c>
      <c r="AM506">
        <f t="shared" si="50"/>
        <v>48.28</v>
      </c>
      <c r="AN506" s="4">
        <f t="shared" si="51"/>
        <v>65.52</v>
      </c>
      <c r="AO506">
        <f t="shared" si="52"/>
        <v>58.333333333333343</v>
      </c>
      <c r="AP506">
        <f t="shared" si="53"/>
        <v>41.38</v>
      </c>
      <c r="AQ506" s="9">
        <f t="shared" si="54"/>
        <v>65.52</v>
      </c>
      <c r="AR506" s="12">
        <f xml:space="preserve"> Πίνακας1[[#This Row],[Average Accuracy (Real Data)]] - Πίνακας1[[#This Row],[Average Accuracy (Synthetic Data)]]</f>
        <v>0.86250000000000426</v>
      </c>
      <c r="AS506" s="168" t="str">
        <f t="shared" si="55"/>
        <v>XGBClassifier (Synth)</v>
      </c>
    </row>
    <row r="507" spans="1:45" x14ac:dyDescent="0.25">
      <c r="A507" s="1">
        <v>266</v>
      </c>
      <c r="B507" s="1">
        <v>2</v>
      </c>
      <c r="C507" s="1">
        <v>10</v>
      </c>
      <c r="D507" s="1">
        <v>3</v>
      </c>
      <c r="E507" s="1">
        <v>2</v>
      </c>
      <c r="F507" s="1">
        <v>1</v>
      </c>
      <c r="G507" s="1" t="b">
        <v>1</v>
      </c>
      <c r="H507" s="1">
        <v>10</v>
      </c>
      <c r="I507" s="1" t="b">
        <v>1</v>
      </c>
      <c r="J507" s="1">
        <v>10</v>
      </c>
      <c r="K507" s="1" t="b">
        <v>1</v>
      </c>
      <c r="L507" s="10">
        <v>10</v>
      </c>
      <c r="M507" s="3">
        <f>Πίνακας1[[#This Row],[ε2]] + Πίνακας1[[#This Row],[ε1]]</f>
        <v>20</v>
      </c>
      <c r="N507" s="1">
        <v>58.64</v>
      </c>
      <c r="O507" s="1">
        <v>48.44</v>
      </c>
      <c r="P507" s="1">
        <v>54.76</v>
      </c>
      <c r="Q507" s="1">
        <v>48.44</v>
      </c>
      <c r="R507" s="1">
        <v>58.88</v>
      </c>
      <c r="S507" s="1">
        <v>54.12</v>
      </c>
      <c r="T507" s="1">
        <v>65.319999999999993</v>
      </c>
      <c r="U507" s="1">
        <v>47.52</v>
      </c>
      <c r="V507" s="1">
        <v>60.32</v>
      </c>
      <c r="W507" s="1">
        <v>48.52</v>
      </c>
      <c r="X507" s="1">
        <v>48.52</v>
      </c>
      <c r="Y507" s="3">
        <v>52.76</v>
      </c>
      <c r="Z507" s="1">
        <v>48.92</v>
      </c>
      <c r="AA507" s="1">
        <v>41.6</v>
      </c>
      <c r="AB507" s="1">
        <v>47.28</v>
      </c>
      <c r="AC507" s="1">
        <v>43.08</v>
      </c>
      <c r="AD507" s="1">
        <v>46.04</v>
      </c>
      <c r="AE507" s="1">
        <v>45</v>
      </c>
      <c r="AF507" s="1">
        <v>48.88</v>
      </c>
      <c r="AG507" s="1">
        <v>43.04</v>
      </c>
      <c r="AH507" s="1">
        <v>48.2</v>
      </c>
      <c r="AI507" s="1">
        <v>49.4</v>
      </c>
      <c r="AJ507" s="1">
        <v>49.4</v>
      </c>
      <c r="AK507" s="3">
        <v>49</v>
      </c>
      <c r="AL507">
        <f t="shared" si="49"/>
        <v>53.853333333333332</v>
      </c>
      <c r="AM507">
        <f t="shared" si="50"/>
        <v>47.52</v>
      </c>
      <c r="AN507" s="4">
        <f t="shared" si="51"/>
        <v>65.319999999999993</v>
      </c>
      <c r="AO507">
        <f t="shared" si="52"/>
        <v>46.653333333333329</v>
      </c>
      <c r="AP507">
        <f t="shared" si="53"/>
        <v>41.6</v>
      </c>
      <c r="AQ507" s="9">
        <f t="shared" si="54"/>
        <v>49.4</v>
      </c>
      <c r="AR507" s="12">
        <f xml:space="preserve"> Πίνακας1[[#This Row],[Average Accuracy (Real Data)]] - Πίνακας1[[#This Row],[Average Accuracy (Synthetic Data)]]</f>
        <v>7.2000000000000028</v>
      </c>
      <c r="AS507" s="168" t="str">
        <f t="shared" si="55"/>
        <v>GaussianNB (Synth)</v>
      </c>
    </row>
    <row r="508" spans="1:45" x14ac:dyDescent="0.25">
      <c r="A508" s="1">
        <v>434</v>
      </c>
      <c r="B508" s="1">
        <v>3</v>
      </c>
      <c r="C508" s="1">
        <v>2</v>
      </c>
      <c r="D508" s="1">
        <v>3</v>
      </c>
      <c r="E508" s="1">
        <v>2</v>
      </c>
      <c r="F508" s="1">
        <v>1</v>
      </c>
      <c r="G508" s="1" t="b">
        <v>1</v>
      </c>
      <c r="H508" s="1">
        <v>10</v>
      </c>
      <c r="I508" s="1" t="b">
        <v>1</v>
      </c>
      <c r="J508" s="1">
        <v>10</v>
      </c>
      <c r="K508" s="1" t="b">
        <v>1</v>
      </c>
      <c r="L508" s="10">
        <v>10</v>
      </c>
      <c r="M508" s="3">
        <f>Πίνακας1[[#This Row],[ε2]] + Πίνακας1[[#This Row],[ε1]]</f>
        <v>20</v>
      </c>
      <c r="N508" s="1">
        <v>85.58</v>
      </c>
      <c r="O508" s="1">
        <v>79.930000000000007</v>
      </c>
      <c r="P508" s="1">
        <v>82.27</v>
      </c>
      <c r="Q508" s="1">
        <v>80.900000000000006</v>
      </c>
      <c r="R508" s="1">
        <v>76.38</v>
      </c>
      <c r="S508" s="1">
        <v>82.92</v>
      </c>
      <c r="T508" s="1">
        <v>79.7</v>
      </c>
      <c r="U508" s="1">
        <v>85.2</v>
      </c>
      <c r="V508" s="1">
        <v>85.57</v>
      </c>
      <c r="W508" s="1">
        <v>79.540000000000006</v>
      </c>
      <c r="X508" s="1">
        <v>82.76</v>
      </c>
      <c r="Y508" s="3">
        <v>81.41</v>
      </c>
      <c r="Z508" s="1">
        <v>76.36</v>
      </c>
      <c r="AA508" s="1">
        <v>69.42</v>
      </c>
      <c r="AB508" s="1">
        <v>72.849999999999994</v>
      </c>
      <c r="AC508" s="1">
        <v>75.25</v>
      </c>
      <c r="AD508" s="1">
        <v>76.38</v>
      </c>
      <c r="AE508" s="1">
        <v>73.209999999999994</v>
      </c>
      <c r="AF508" s="1">
        <v>73.77</v>
      </c>
      <c r="AG508" s="1">
        <v>76.22</v>
      </c>
      <c r="AH508" s="1">
        <v>76.430000000000007</v>
      </c>
      <c r="AI508" s="1">
        <v>77.099999999999994</v>
      </c>
      <c r="AJ508" s="1">
        <v>75.47</v>
      </c>
      <c r="AK508" s="3">
        <v>72.13</v>
      </c>
      <c r="AL508">
        <f t="shared" si="49"/>
        <v>81.846666666666664</v>
      </c>
      <c r="AM508">
        <f t="shared" si="50"/>
        <v>76.38</v>
      </c>
      <c r="AN508" s="4">
        <f t="shared" si="51"/>
        <v>85.58</v>
      </c>
      <c r="AO508">
        <f t="shared" si="52"/>
        <v>74.549166666666679</v>
      </c>
      <c r="AP508">
        <f t="shared" si="53"/>
        <v>69.42</v>
      </c>
      <c r="AQ508" s="9">
        <f t="shared" si="54"/>
        <v>77.099999999999994</v>
      </c>
      <c r="AR508" s="12">
        <f xml:space="preserve"> Πίνακας1[[#This Row],[Average Accuracy (Real Data)]] - Πίνακας1[[#This Row],[Average Accuracy (Synthetic Data)]]</f>
        <v>7.2974999999999852</v>
      </c>
      <c r="AS508" s="168" t="str">
        <f t="shared" si="55"/>
        <v>GaussianNB (Synth)</v>
      </c>
    </row>
    <row r="509" spans="1:45" x14ac:dyDescent="0.25">
      <c r="A509" s="1">
        <v>134</v>
      </c>
      <c r="B509" s="1">
        <v>1</v>
      </c>
      <c r="C509" s="1">
        <v>4</v>
      </c>
      <c r="D509" s="1">
        <v>4</v>
      </c>
      <c r="E509" s="1">
        <v>2</v>
      </c>
      <c r="F509" s="1">
        <v>1</v>
      </c>
      <c r="G509" s="1" t="b">
        <v>1</v>
      </c>
      <c r="H509" s="1">
        <v>0.01</v>
      </c>
      <c r="I509" s="1" t="b">
        <v>1</v>
      </c>
      <c r="J509" s="1">
        <v>0.01</v>
      </c>
      <c r="K509" s="1" t="b">
        <v>1</v>
      </c>
      <c r="L509" s="10">
        <v>0.01</v>
      </c>
      <c r="M509" s="3">
        <f>Πίνακας1[[#This Row],[ε2]] + Πίνακας1[[#This Row],[ε1]]</f>
        <v>0.02</v>
      </c>
      <c r="N509" s="1">
        <v>65.52</v>
      </c>
      <c r="O509" s="1">
        <v>62.07</v>
      </c>
      <c r="P509" s="1">
        <v>62.07</v>
      </c>
      <c r="Q509" s="1">
        <v>48.28</v>
      </c>
      <c r="R509" s="1">
        <v>62.07</v>
      </c>
      <c r="S509" s="1">
        <v>58.62</v>
      </c>
      <c r="T509" s="1">
        <v>62.07</v>
      </c>
      <c r="U509" s="1">
        <v>55.17</v>
      </c>
      <c r="V509" s="1">
        <v>62.07</v>
      </c>
      <c r="W509" s="1">
        <v>51.72</v>
      </c>
      <c r="X509" s="1">
        <v>62.07</v>
      </c>
      <c r="Y509" s="3">
        <v>58.62</v>
      </c>
      <c r="Z509" s="1">
        <v>34.479999999999997</v>
      </c>
      <c r="AA509" s="1">
        <v>13.79</v>
      </c>
      <c r="AB509" s="1">
        <v>17.239999999999998</v>
      </c>
      <c r="AC509" s="1">
        <v>3.45</v>
      </c>
      <c r="AD509" s="1">
        <v>55.17</v>
      </c>
      <c r="AE509" s="1">
        <v>55.17</v>
      </c>
      <c r="AF509" s="1">
        <v>13.79</v>
      </c>
      <c r="AG509" s="1">
        <v>41.38</v>
      </c>
      <c r="AH509" s="1">
        <v>27.59</v>
      </c>
      <c r="AI509" s="1">
        <v>55.17</v>
      </c>
      <c r="AJ509" s="1">
        <v>55.17</v>
      </c>
      <c r="AK509" s="3">
        <v>24.14</v>
      </c>
      <c r="AL509">
        <f t="shared" si="49"/>
        <v>59.195833333333347</v>
      </c>
      <c r="AM509">
        <f t="shared" si="50"/>
        <v>48.28</v>
      </c>
      <c r="AN509" s="4">
        <f t="shared" si="51"/>
        <v>65.52</v>
      </c>
      <c r="AO509">
        <f t="shared" si="52"/>
        <v>33.045000000000002</v>
      </c>
      <c r="AP509">
        <f t="shared" si="53"/>
        <v>3.45</v>
      </c>
      <c r="AQ509" s="9">
        <f t="shared" si="54"/>
        <v>55.17</v>
      </c>
      <c r="AR509" s="12">
        <f xml:space="preserve"> Πίνακας1[[#This Row],[Average Accuracy (Real Data)]] - Πίνακας1[[#This Row],[Average Accuracy (Synthetic Data)]]</f>
        <v>26.150833333333345</v>
      </c>
      <c r="AS509" s="168" t="str">
        <f t="shared" si="55"/>
        <v>SVC (Synth)</v>
      </c>
    </row>
    <row r="510" spans="1:45" x14ac:dyDescent="0.25">
      <c r="A510" s="1">
        <v>135</v>
      </c>
      <c r="B510" s="1">
        <v>1</v>
      </c>
      <c r="C510" s="1">
        <v>4</v>
      </c>
      <c r="D510" s="1">
        <v>4</v>
      </c>
      <c r="E510" s="1">
        <v>2</v>
      </c>
      <c r="F510" s="1">
        <v>1</v>
      </c>
      <c r="G510" s="1" t="b">
        <v>1</v>
      </c>
      <c r="H510" s="1">
        <v>0.05</v>
      </c>
      <c r="I510" s="1" t="b">
        <v>1</v>
      </c>
      <c r="J510" s="1">
        <v>0.05</v>
      </c>
      <c r="K510" s="1" t="b">
        <v>1</v>
      </c>
      <c r="L510" s="10">
        <v>0.05</v>
      </c>
      <c r="M510" s="3">
        <f>Πίνακας1[[#This Row],[ε2]] + Πίνακας1[[#This Row],[ε1]]</f>
        <v>0.1</v>
      </c>
      <c r="N510" s="1">
        <v>65.52</v>
      </c>
      <c r="O510" s="1">
        <v>62.07</v>
      </c>
      <c r="P510" s="1">
        <v>62.07</v>
      </c>
      <c r="Q510" s="1">
        <v>48.28</v>
      </c>
      <c r="R510" s="1">
        <v>62.07</v>
      </c>
      <c r="S510" s="1">
        <v>58.62</v>
      </c>
      <c r="T510" s="1">
        <v>62.07</v>
      </c>
      <c r="U510" s="1">
        <v>55.17</v>
      </c>
      <c r="V510" s="1">
        <v>62.07</v>
      </c>
      <c r="W510" s="1">
        <v>51.72</v>
      </c>
      <c r="X510" s="1">
        <v>62.07</v>
      </c>
      <c r="Y510" s="3">
        <v>58.62</v>
      </c>
      <c r="Z510" s="1">
        <v>48.28</v>
      </c>
      <c r="AA510" s="1">
        <v>31.03</v>
      </c>
      <c r="AB510" s="1">
        <v>41.38</v>
      </c>
      <c r="AC510" s="1">
        <v>17.239999999999998</v>
      </c>
      <c r="AD510" s="1">
        <v>62.07</v>
      </c>
      <c r="AE510" s="1">
        <v>58.62</v>
      </c>
      <c r="AF510" s="1">
        <v>55.17</v>
      </c>
      <c r="AG510" s="1">
        <v>55.17</v>
      </c>
      <c r="AH510" s="1">
        <v>48.28</v>
      </c>
      <c r="AI510" s="1">
        <v>68.97</v>
      </c>
      <c r="AJ510" s="1">
        <v>65.52</v>
      </c>
      <c r="AK510" s="3">
        <v>55.17</v>
      </c>
      <c r="AL510">
        <f t="shared" si="49"/>
        <v>59.195833333333347</v>
      </c>
      <c r="AM510">
        <f t="shared" si="50"/>
        <v>48.28</v>
      </c>
      <c r="AN510" s="4">
        <f t="shared" si="51"/>
        <v>65.52</v>
      </c>
      <c r="AO510">
        <f t="shared" si="52"/>
        <v>50.574999999999996</v>
      </c>
      <c r="AP510">
        <f t="shared" si="53"/>
        <v>17.239999999999998</v>
      </c>
      <c r="AQ510" s="9">
        <f t="shared" si="54"/>
        <v>68.97</v>
      </c>
      <c r="AR510" s="12">
        <f xml:space="preserve"> Πίνακας1[[#This Row],[Average Accuracy (Real Data)]] - Πίνακας1[[#This Row],[Average Accuracy (Synthetic Data)]]</f>
        <v>8.6208333333333513</v>
      </c>
      <c r="AS510" s="168" t="str">
        <f t="shared" si="55"/>
        <v>GaussianNB (Synth)</v>
      </c>
    </row>
    <row r="511" spans="1:45" x14ac:dyDescent="0.25">
      <c r="A511" s="1">
        <v>34</v>
      </c>
      <c r="B511" s="1">
        <v>1</v>
      </c>
      <c r="C511" s="1">
        <v>3</v>
      </c>
      <c r="D511" s="1">
        <v>1</v>
      </c>
      <c r="E511" s="1">
        <v>2</v>
      </c>
      <c r="F511" s="1">
        <v>2</v>
      </c>
      <c r="G511" s="1" t="b">
        <v>1</v>
      </c>
      <c r="H511" s="1">
        <v>5</v>
      </c>
      <c r="I511" s="1" t="b">
        <v>1</v>
      </c>
      <c r="J511" s="1">
        <v>5</v>
      </c>
      <c r="K511" s="1" t="b">
        <v>1</v>
      </c>
      <c r="L511" s="10">
        <v>5</v>
      </c>
      <c r="M511" s="3">
        <f>Πίνακας1[[#This Row],[ε2]] + Πίνακας1[[#This Row],[ε1]]</f>
        <v>10</v>
      </c>
      <c r="N511" s="1">
        <v>65.52</v>
      </c>
      <c r="O511" s="1">
        <v>62.07</v>
      </c>
      <c r="P511" s="1">
        <v>62.07</v>
      </c>
      <c r="Q511" s="1">
        <v>48.28</v>
      </c>
      <c r="R511" s="1">
        <v>62.07</v>
      </c>
      <c r="S511" s="1">
        <v>58.62</v>
      </c>
      <c r="T511" s="1">
        <v>62.07</v>
      </c>
      <c r="U511" s="1">
        <v>55.17</v>
      </c>
      <c r="V511" s="1">
        <v>62.07</v>
      </c>
      <c r="W511" s="1">
        <v>51.72</v>
      </c>
      <c r="X511" s="1">
        <v>62.07</v>
      </c>
      <c r="Y511" s="3">
        <v>58.62</v>
      </c>
      <c r="Z511" s="1">
        <v>58.62</v>
      </c>
      <c r="AA511" s="1">
        <v>51.72</v>
      </c>
      <c r="AB511" s="1">
        <v>41.38</v>
      </c>
      <c r="AC511" s="1">
        <v>13.79</v>
      </c>
      <c r="AD511" s="1">
        <v>62.07</v>
      </c>
      <c r="AE511" s="1">
        <v>51.72</v>
      </c>
      <c r="AF511" s="1">
        <v>51.72</v>
      </c>
      <c r="AG511" s="1">
        <v>55.17</v>
      </c>
      <c r="AH511" s="1">
        <v>51.72</v>
      </c>
      <c r="AI511" s="1">
        <v>65.52</v>
      </c>
      <c r="AJ511" s="1">
        <v>62.07</v>
      </c>
      <c r="AK511" s="3">
        <v>65.52</v>
      </c>
      <c r="AL511">
        <f t="shared" si="49"/>
        <v>59.195833333333347</v>
      </c>
      <c r="AM511">
        <f t="shared" si="50"/>
        <v>48.28</v>
      </c>
      <c r="AN511" s="4">
        <f t="shared" si="51"/>
        <v>65.52</v>
      </c>
      <c r="AO511">
        <f t="shared" si="52"/>
        <v>52.585000000000001</v>
      </c>
      <c r="AP511">
        <f t="shared" si="53"/>
        <v>13.79</v>
      </c>
      <c r="AQ511" s="9">
        <f t="shared" si="54"/>
        <v>65.52</v>
      </c>
      <c r="AR511" s="12">
        <f xml:space="preserve"> Πίνακας1[[#This Row],[Average Accuracy (Real Data)]] - Πίνακας1[[#This Row],[Average Accuracy (Synthetic Data)]]</f>
        <v>6.6108333333333462</v>
      </c>
      <c r="AS511" s="168" t="str">
        <f t="shared" si="55"/>
        <v>GaussianNB (Synth)</v>
      </c>
    </row>
    <row r="512" spans="1:45" x14ac:dyDescent="0.25">
      <c r="A512" s="1">
        <v>303</v>
      </c>
      <c r="B512" s="1">
        <v>2</v>
      </c>
      <c r="C512" s="1">
        <v>4</v>
      </c>
      <c r="D512" s="1">
        <v>4</v>
      </c>
      <c r="E512" s="1">
        <v>2</v>
      </c>
      <c r="F512" s="1">
        <v>1</v>
      </c>
      <c r="G512" s="1" t="b">
        <v>1</v>
      </c>
      <c r="H512" s="1">
        <v>0.05</v>
      </c>
      <c r="I512" s="1" t="b">
        <v>1</v>
      </c>
      <c r="J512" s="1">
        <v>0.05</v>
      </c>
      <c r="K512" s="1" t="b">
        <v>1</v>
      </c>
      <c r="L512" s="10">
        <v>0.05</v>
      </c>
      <c r="M512" s="3">
        <f>Πίνακας1[[#This Row],[ε2]] + Πίνακας1[[#This Row],[ε1]]</f>
        <v>0.1</v>
      </c>
      <c r="N512" s="1">
        <v>58.64</v>
      </c>
      <c r="O512" s="1">
        <v>48.44</v>
      </c>
      <c r="P512" s="1">
        <v>54.76</v>
      </c>
      <c r="Q512" s="1">
        <v>48.44</v>
      </c>
      <c r="R512" s="1">
        <v>58.88</v>
      </c>
      <c r="S512" s="1">
        <v>54.12</v>
      </c>
      <c r="T512" s="1">
        <v>65.319999999999993</v>
      </c>
      <c r="U512" s="1">
        <v>47.52</v>
      </c>
      <c r="V512" s="1">
        <v>60.32</v>
      </c>
      <c r="W512" s="1">
        <v>48.52</v>
      </c>
      <c r="X512" s="1">
        <v>48.52</v>
      </c>
      <c r="Y512" s="3">
        <v>52.76</v>
      </c>
      <c r="Z512" s="1">
        <v>47.84</v>
      </c>
      <c r="AA512" s="1">
        <v>33.32</v>
      </c>
      <c r="AB512" s="1">
        <v>46.2</v>
      </c>
      <c r="AC512" s="1">
        <v>49.4</v>
      </c>
      <c r="AD512" s="1">
        <v>47.12</v>
      </c>
      <c r="AE512" s="1">
        <v>45.8</v>
      </c>
      <c r="AF512" s="1">
        <v>47.92</v>
      </c>
      <c r="AG512" s="1">
        <v>47.08</v>
      </c>
      <c r="AH512" s="1">
        <v>47.96</v>
      </c>
      <c r="AI512" s="1">
        <v>48.56</v>
      </c>
      <c r="AJ512" s="1">
        <v>48.48</v>
      </c>
      <c r="AK512" s="3">
        <v>47.84</v>
      </c>
      <c r="AL512">
        <f t="shared" si="49"/>
        <v>53.853333333333332</v>
      </c>
      <c r="AM512">
        <f t="shared" si="50"/>
        <v>47.52</v>
      </c>
      <c r="AN512" s="4">
        <f t="shared" si="51"/>
        <v>65.319999999999993</v>
      </c>
      <c r="AO512">
        <f t="shared" si="52"/>
        <v>46.46</v>
      </c>
      <c r="AP512">
        <f t="shared" si="53"/>
        <v>33.32</v>
      </c>
      <c r="AQ512" s="9">
        <f t="shared" si="54"/>
        <v>49.4</v>
      </c>
      <c r="AR512" s="12">
        <f xml:space="preserve"> Πίνακας1[[#This Row],[Average Accuracy (Real Data)]] - Πίνακας1[[#This Row],[Average Accuracy (Synthetic Data)]]</f>
        <v>7.3933333333333309</v>
      </c>
      <c r="AS512" s="168" t="str">
        <f t="shared" si="55"/>
        <v>LinearSVC (Synth)</v>
      </c>
    </row>
    <row r="513" spans="1:45" x14ac:dyDescent="0.25">
      <c r="A513" s="1">
        <v>76</v>
      </c>
      <c r="B513" s="1">
        <v>1</v>
      </c>
      <c r="C513" s="1">
        <v>3</v>
      </c>
      <c r="D513" s="1">
        <v>2</v>
      </c>
      <c r="E513" s="1">
        <v>2</v>
      </c>
      <c r="F513" s="1">
        <v>2</v>
      </c>
      <c r="G513" s="1" t="b">
        <v>1</v>
      </c>
      <c r="H513" s="1">
        <v>5</v>
      </c>
      <c r="I513" s="1" t="b">
        <v>1</v>
      </c>
      <c r="J513" s="1">
        <v>5</v>
      </c>
      <c r="K513" s="1" t="b">
        <v>1</v>
      </c>
      <c r="L513" s="10">
        <v>5</v>
      </c>
      <c r="M513" s="3">
        <f>Πίνακας1[[#This Row],[ε2]] + Πίνακας1[[#This Row],[ε1]]</f>
        <v>10</v>
      </c>
      <c r="N513" s="1">
        <v>65.52</v>
      </c>
      <c r="O513" s="1">
        <v>62.07</v>
      </c>
      <c r="P513" s="1">
        <v>62.07</v>
      </c>
      <c r="Q513" s="1">
        <v>48.28</v>
      </c>
      <c r="R513" s="1">
        <v>62.07</v>
      </c>
      <c r="S513" s="1">
        <v>58.62</v>
      </c>
      <c r="T513" s="1">
        <v>62.07</v>
      </c>
      <c r="U513" s="1">
        <v>55.17</v>
      </c>
      <c r="V513" s="1">
        <v>62.07</v>
      </c>
      <c r="W513" s="1">
        <v>51.72</v>
      </c>
      <c r="X513" s="1">
        <v>62.07</v>
      </c>
      <c r="Y513" s="3">
        <v>58.62</v>
      </c>
      <c r="Z513" s="1">
        <v>62.07</v>
      </c>
      <c r="AA513" s="1">
        <v>55.17</v>
      </c>
      <c r="AB513" s="1">
        <v>62.07</v>
      </c>
      <c r="AC513" s="1">
        <v>62.07</v>
      </c>
      <c r="AD513" s="1">
        <v>62.07</v>
      </c>
      <c r="AE513" s="1">
        <v>65.52</v>
      </c>
      <c r="AF513" s="1">
        <v>55.17</v>
      </c>
      <c r="AG513" s="1">
        <v>48.28</v>
      </c>
      <c r="AH513" s="1">
        <v>62.07</v>
      </c>
      <c r="AI513" s="1">
        <v>65.52</v>
      </c>
      <c r="AJ513" s="1">
        <v>72.41</v>
      </c>
      <c r="AK513" s="3">
        <v>58.62</v>
      </c>
      <c r="AL513">
        <f t="shared" si="49"/>
        <v>59.195833333333347</v>
      </c>
      <c r="AM513">
        <f t="shared" si="50"/>
        <v>48.28</v>
      </c>
      <c r="AN513" s="4">
        <f t="shared" si="51"/>
        <v>65.52</v>
      </c>
      <c r="AO513">
        <f t="shared" si="52"/>
        <v>60.919999999999995</v>
      </c>
      <c r="AP513">
        <f t="shared" si="53"/>
        <v>48.28</v>
      </c>
      <c r="AQ513" s="9">
        <f t="shared" si="54"/>
        <v>72.41</v>
      </c>
      <c r="AR513" s="12">
        <f xml:space="preserve"> Πίνακας1[[#This Row],[Average Accuracy (Real Data)]] - Πίνακας1[[#This Row],[Average Accuracy (Synthetic Data)]]</f>
        <v>-1.7241666666666475</v>
      </c>
      <c r="AS513" s="168" t="str">
        <f t="shared" si="55"/>
        <v>LinearDiscriminantAnalysis (Synth)</v>
      </c>
    </row>
    <row r="514" spans="1:45" x14ac:dyDescent="0.25">
      <c r="A514" s="1">
        <v>431</v>
      </c>
      <c r="B514" s="1">
        <v>3</v>
      </c>
      <c r="C514" s="1">
        <v>2</v>
      </c>
      <c r="D514" s="1">
        <v>3</v>
      </c>
      <c r="E514" s="1">
        <v>2</v>
      </c>
      <c r="F514" s="1">
        <v>1</v>
      </c>
      <c r="G514" s="1" t="b">
        <v>1</v>
      </c>
      <c r="H514" s="1">
        <v>0.5</v>
      </c>
      <c r="I514" s="1" t="b">
        <v>1</v>
      </c>
      <c r="J514" s="1">
        <v>0.5</v>
      </c>
      <c r="K514" s="1" t="b">
        <v>1</v>
      </c>
      <c r="L514" s="10">
        <v>0.5</v>
      </c>
      <c r="M514" s="3">
        <f>Πίνακας1[[#This Row],[ε2]] + Πίνακας1[[#This Row],[ε1]]</f>
        <v>1</v>
      </c>
      <c r="N514" s="1">
        <v>85.58</v>
      </c>
      <c r="O514" s="1">
        <v>79.930000000000007</v>
      </c>
      <c r="P514" s="1">
        <v>82.27</v>
      </c>
      <c r="Q514" s="1">
        <v>80.900000000000006</v>
      </c>
      <c r="R514" s="1">
        <v>76.38</v>
      </c>
      <c r="S514" s="1">
        <v>82.92</v>
      </c>
      <c r="T514" s="1">
        <v>79.7</v>
      </c>
      <c r="U514" s="1">
        <v>85.2</v>
      </c>
      <c r="V514" s="1">
        <v>85.57</v>
      </c>
      <c r="W514" s="1">
        <v>79.540000000000006</v>
      </c>
      <c r="X514" s="1">
        <v>82.76</v>
      </c>
      <c r="Y514" s="3">
        <v>81.41</v>
      </c>
      <c r="Z514" s="1">
        <v>76.73</v>
      </c>
      <c r="AA514" s="1">
        <v>62.24</v>
      </c>
      <c r="AB514" s="1">
        <v>71.680000000000007</v>
      </c>
      <c r="AC514" s="1">
        <v>76.84</v>
      </c>
      <c r="AD514" s="1">
        <v>76.38</v>
      </c>
      <c r="AE514" s="1">
        <v>69.75</v>
      </c>
      <c r="AF514" s="1">
        <v>26.64</v>
      </c>
      <c r="AG514" s="1">
        <v>76.81</v>
      </c>
      <c r="AH514" s="1">
        <v>76.69</v>
      </c>
      <c r="AI514" s="1">
        <v>76.31</v>
      </c>
      <c r="AJ514" s="1">
        <v>76.38</v>
      </c>
      <c r="AK514" s="3">
        <v>76.13</v>
      </c>
      <c r="AL514">
        <f t="shared" ref="AL514:AL577" si="56" xml:space="preserve"> AVERAGE(N514:Y514)</f>
        <v>81.846666666666664</v>
      </c>
      <c r="AM514">
        <f t="shared" ref="AM514:AM577" si="57" xml:space="preserve"> MIN(N514:Y514)</f>
        <v>76.38</v>
      </c>
      <c r="AN514" s="4">
        <f t="shared" ref="AN514:AN577" si="58" xml:space="preserve"> MAX(N514:Y514)</f>
        <v>85.58</v>
      </c>
      <c r="AO514">
        <f t="shared" ref="AO514:AO577" si="59" xml:space="preserve"> AVERAGE(Z514:AK514)</f>
        <v>70.214999999999989</v>
      </c>
      <c r="AP514">
        <f t="shared" ref="AP514:AP577" si="60" xml:space="preserve"> MIN(Z514:AK514)</f>
        <v>26.64</v>
      </c>
      <c r="AQ514" s="9">
        <f t="shared" ref="AQ514:AQ577" si="61" xml:space="preserve"> MAX(Z514:AK514)</f>
        <v>76.84</v>
      </c>
      <c r="AR514" s="12">
        <f xml:space="preserve"> Πίνακας1[[#This Row],[Average Accuracy (Real Data)]] - Πίνακας1[[#This Row],[Average Accuracy (Synthetic Data)]]</f>
        <v>11.631666666666675</v>
      </c>
      <c r="AS514" s="168" t="str">
        <f t="shared" ref="AS514:AS577" si="62">INDEX($Z$1:$AK$1,0,MATCH(AQ514,Z514:AK514,0))</f>
        <v>LinearSVC (Synth)</v>
      </c>
    </row>
    <row r="515" spans="1:45" x14ac:dyDescent="0.25">
      <c r="A515" s="1">
        <v>118</v>
      </c>
      <c r="B515" s="1">
        <v>1</v>
      </c>
      <c r="C515" s="1">
        <v>5</v>
      </c>
      <c r="D515" s="1">
        <v>3</v>
      </c>
      <c r="E515" s="1">
        <v>2</v>
      </c>
      <c r="F515" s="1">
        <v>2</v>
      </c>
      <c r="G515" s="1" t="b">
        <v>1</v>
      </c>
      <c r="H515" s="1">
        <v>5</v>
      </c>
      <c r="I515" s="1" t="b">
        <v>1</v>
      </c>
      <c r="J515" s="1">
        <v>5</v>
      </c>
      <c r="K515" s="1" t="b">
        <v>1</v>
      </c>
      <c r="L515" s="10">
        <v>5</v>
      </c>
      <c r="M515" s="3">
        <f>Πίνακας1[[#This Row],[ε2]] + Πίνακας1[[#This Row],[ε1]]</f>
        <v>10</v>
      </c>
      <c r="N515" s="1">
        <v>65.52</v>
      </c>
      <c r="O515" s="1">
        <v>62.07</v>
      </c>
      <c r="P515" s="1">
        <v>62.07</v>
      </c>
      <c r="Q515" s="1">
        <v>48.28</v>
      </c>
      <c r="R515" s="1">
        <v>62.07</v>
      </c>
      <c r="S515" s="1">
        <v>58.62</v>
      </c>
      <c r="T515" s="1">
        <v>62.07</v>
      </c>
      <c r="U515" s="1">
        <v>55.17</v>
      </c>
      <c r="V515" s="1">
        <v>62.07</v>
      </c>
      <c r="W515" s="1">
        <v>51.72</v>
      </c>
      <c r="X515" s="1">
        <v>62.07</v>
      </c>
      <c r="Y515" s="3">
        <v>58.62</v>
      </c>
      <c r="Z515" s="1">
        <v>55.17</v>
      </c>
      <c r="AA515" s="1">
        <v>44.83</v>
      </c>
      <c r="AB515" s="1">
        <v>51.72</v>
      </c>
      <c r="AC515" s="1">
        <v>51.72</v>
      </c>
      <c r="AD515" s="1">
        <v>65.52</v>
      </c>
      <c r="AE515" s="1">
        <v>62.07</v>
      </c>
      <c r="AF515" s="1">
        <v>48.28</v>
      </c>
      <c r="AG515" s="1">
        <v>58.62</v>
      </c>
      <c r="AH515" s="1">
        <v>44.83</v>
      </c>
      <c r="AI515" s="1">
        <v>62.07</v>
      </c>
      <c r="AJ515" s="1">
        <v>62.07</v>
      </c>
      <c r="AK515" s="3">
        <v>62.07</v>
      </c>
      <c r="AL515">
        <f t="shared" si="56"/>
        <v>59.195833333333347</v>
      </c>
      <c r="AM515">
        <f t="shared" si="57"/>
        <v>48.28</v>
      </c>
      <c r="AN515" s="4">
        <f t="shared" si="58"/>
        <v>65.52</v>
      </c>
      <c r="AO515">
        <f t="shared" si="59"/>
        <v>55.747500000000002</v>
      </c>
      <c r="AP515">
        <f t="shared" si="60"/>
        <v>44.83</v>
      </c>
      <c r="AQ515" s="9">
        <f t="shared" si="61"/>
        <v>65.52</v>
      </c>
      <c r="AR515" s="12">
        <f xml:space="preserve"> Πίνακας1[[#This Row],[Average Accuracy (Real Data)]] - Πίνακας1[[#This Row],[Average Accuracy (Synthetic Data)]]</f>
        <v>3.4483333333333448</v>
      </c>
      <c r="AS515" s="168" t="str">
        <f t="shared" si="62"/>
        <v>SVC (Synth)</v>
      </c>
    </row>
    <row r="516" spans="1:45" x14ac:dyDescent="0.25">
      <c r="A516" s="1">
        <v>136</v>
      </c>
      <c r="B516" s="1">
        <v>1</v>
      </c>
      <c r="C516" s="1">
        <v>4</v>
      </c>
      <c r="D516" s="1">
        <v>4</v>
      </c>
      <c r="E516" s="1">
        <v>2</v>
      </c>
      <c r="F516" s="1">
        <v>1</v>
      </c>
      <c r="G516" s="1" t="b">
        <v>1</v>
      </c>
      <c r="H516" s="1">
        <v>0.1</v>
      </c>
      <c r="I516" s="1" t="b">
        <v>1</v>
      </c>
      <c r="J516" s="1">
        <v>0.1</v>
      </c>
      <c r="K516" s="1" t="b">
        <v>1</v>
      </c>
      <c r="L516" s="10">
        <v>0.1</v>
      </c>
      <c r="M516" s="3">
        <f>Πίνακας1[[#This Row],[ε2]] + Πίνακας1[[#This Row],[ε1]]</f>
        <v>0.2</v>
      </c>
      <c r="N516" s="1">
        <v>65.52</v>
      </c>
      <c r="O516" s="1">
        <v>62.07</v>
      </c>
      <c r="P516" s="1">
        <v>62.07</v>
      </c>
      <c r="Q516" s="1">
        <v>48.28</v>
      </c>
      <c r="R516" s="1">
        <v>62.07</v>
      </c>
      <c r="S516" s="1">
        <v>58.62</v>
      </c>
      <c r="T516" s="1">
        <v>62.07</v>
      </c>
      <c r="U516" s="1">
        <v>55.17</v>
      </c>
      <c r="V516" s="1">
        <v>62.07</v>
      </c>
      <c r="W516" s="1">
        <v>51.72</v>
      </c>
      <c r="X516" s="1">
        <v>62.07</v>
      </c>
      <c r="Y516" s="3">
        <v>58.62</v>
      </c>
      <c r="Z516" s="1">
        <v>48.28</v>
      </c>
      <c r="AA516" s="1">
        <v>41.38</v>
      </c>
      <c r="AB516" s="1">
        <v>37.93</v>
      </c>
      <c r="AC516" s="1">
        <v>3.45</v>
      </c>
      <c r="AD516" s="1">
        <v>6.9</v>
      </c>
      <c r="AE516" s="1">
        <v>31.03</v>
      </c>
      <c r="AF516" s="1">
        <v>20.69</v>
      </c>
      <c r="AG516" s="1">
        <v>48.28</v>
      </c>
      <c r="AH516" s="1">
        <v>37.93</v>
      </c>
      <c r="AI516" s="1">
        <v>55.17</v>
      </c>
      <c r="AJ516" s="1">
        <v>10.34</v>
      </c>
      <c r="AK516" s="3">
        <v>44.83</v>
      </c>
      <c r="AL516">
        <f t="shared" si="56"/>
        <v>59.195833333333347</v>
      </c>
      <c r="AM516">
        <f t="shared" si="57"/>
        <v>48.28</v>
      </c>
      <c r="AN516" s="4">
        <f t="shared" si="58"/>
        <v>65.52</v>
      </c>
      <c r="AO516">
        <f t="shared" si="59"/>
        <v>32.184166666666663</v>
      </c>
      <c r="AP516">
        <f t="shared" si="60"/>
        <v>3.45</v>
      </c>
      <c r="AQ516" s="9">
        <f t="shared" si="61"/>
        <v>55.17</v>
      </c>
      <c r="AR516" s="12">
        <f xml:space="preserve"> Πίνακας1[[#This Row],[Average Accuracy (Real Data)]] - Πίνακας1[[#This Row],[Average Accuracy (Synthetic Data)]]</f>
        <v>27.011666666666684</v>
      </c>
      <c r="AS516" s="168" t="str">
        <f t="shared" si="62"/>
        <v>GaussianNB (Synth)</v>
      </c>
    </row>
    <row r="517" spans="1:45" x14ac:dyDescent="0.25">
      <c r="A517" s="1">
        <v>160</v>
      </c>
      <c r="B517" s="1">
        <v>1</v>
      </c>
      <c r="C517" s="1">
        <v>4</v>
      </c>
      <c r="D517" s="1">
        <v>4</v>
      </c>
      <c r="E517" s="1">
        <v>2</v>
      </c>
      <c r="F517" s="1">
        <v>2</v>
      </c>
      <c r="G517" s="1" t="b">
        <v>1</v>
      </c>
      <c r="H517" s="1">
        <v>5</v>
      </c>
      <c r="I517" s="1" t="b">
        <v>1</v>
      </c>
      <c r="J517" s="1">
        <v>5</v>
      </c>
      <c r="K517" s="1" t="b">
        <v>1</v>
      </c>
      <c r="L517" s="10">
        <v>5</v>
      </c>
      <c r="M517" s="3">
        <f>Πίνακας1[[#This Row],[ε2]] + Πίνακας1[[#This Row],[ε1]]</f>
        <v>10</v>
      </c>
      <c r="N517" s="1">
        <v>65.52</v>
      </c>
      <c r="O517" s="1">
        <v>62.07</v>
      </c>
      <c r="P517" s="1">
        <v>62.07</v>
      </c>
      <c r="Q517" s="1">
        <v>48.28</v>
      </c>
      <c r="R517" s="1">
        <v>62.07</v>
      </c>
      <c r="S517" s="1">
        <v>58.62</v>
      </c>
      <c r="T517" s="1">
        <v>62.07</v>
      </c>
      <c r="U517" s="1">
        <v>55.17</v>
      </c>
      <c r="V517" s="1">
        <v>62.07</v>
      </c>
      <c r="W517" s="1">
        <v>51.72</v>
      </c>
      <c r="X517" s="1">
        <v>62.07</v>
      </c>
      <c r="Y517" s="3">
        <v>58.62</v>
      </c>
      <c r="Z517" s="1">
        <v>58.62</v>
      </c>
      <c r="AA517" s="1">
        <v>37.93</v>
      </c>
      <c r="AB517" s="1">
        <v>27.59</v>
      </c>
      <c r="AC517" s="1">
        <v>20.69</v>
      </c>
      <c r="AD517" s="1">
        <v>62.07</v>
      </c>
      <c r="AE517" s="1">
        <v>34.479999999999997</v>
      </c>
      <c r="AF517" s="1">
        <v>55.17</v>
      </c>
      <c r="AG517" s="1">
        <v>58.62</v>
      </c>
      <c r="AH517" s="1">
        <v>48.28</v>
      </c>
      <c r="AI517" s="1">
        <v>62.07</v>
      </c>
      <c r="AJ517" s="1">
        <v>62.07</v>
      </c>
      <c r="AK517" s="3">
        <v>44.83</v>
      </c>
      <c r="AL517">
        <f t="shared" si="56"/>
        <v>59.195833333333347</v>
      </c>
      <c r="AM517">
        <f t="shared" si="57"/>
        <v>48.28</v>
      </c>
      <c r="AN517" s="4">
        <f t="shared" si="58"/>
        <v>65.52</v>
      </c>
      <c r="AO517">
        <f t="shared" si="59"/>
        <v>47.701666666666675</v>
      </c>
      <c r="AP517">
        <f t="shared" si="60"/>
        <v>20.69</v>
      </c>
      <c r="AQ517" s="9">
        <f t="shared" si="61"/>
        <v>62.07</v>
      </c>
      <c r="AR517" s="12">
        <f xml:space="preserve"> Πίνακας1[[#This Row],[Average Accuracy (Real Data)]] - Πίνακας1[[#This Row],[Average Accuracy (Synthetic Data)]]</f>
        <v>11.494166666666672</v>
      </c>
      <c r="AS517" s="168" t="str">
        <f t="shared" si="62"/>
        <v>SVC (Synth)</v>
      </c>
    </row>
    <row r="518" spans="1:45" x14ac:dyDescent="0.25">
      <c r="A518" s="1">
        <v>304</v>
      </c>
      <c r="B518" s="1">
        <v>2</v>
      </c>
      <c r="C518" s="1">
        <v>4</v>
      </c>
      <c r="D518" s="1">
        <v>4</v>
      </c>
      <c r="E518" s="1">
        <v>2</v>
      </c>
      <c r="F518" s="1">
        <v>1</v>
      </c>
      <c r="G518" s="1" t="b">
        <v>1</v>
      </c>
      <c r="H518" s="1">
        <v>0.1</v>
      </c>
      <c r="I518" s="1" t="b">
        <v>1</v>
      </c>
      <c r="J518" s="1">
        <v>0.1</v>
      </c>
      <c r="K518" s="1" t="b">
        <v>1</v>
      </c>
      <c r="L518" s="10">
        <v>0.1</v>
      </c>
      <c r="M518" s="3">
        <f>Πίνακας1[[#This Row],[ε2]] + Πίνακας1[[#This Row],[ε1]]</f>
        <v>0.2</v>
      </c>
      <c r="N518" s="1">
        <v>58.64</v>
      </c>
      <c r="O518" s="1">
        <v>48.44</v>
      </c>
      <c r="P518" s="1">
        <v>54.76</v>
      </c>
      <c r="Q518" s="1">
        <v>48.44</v>
      </c>
      <c r="R518" s="1">
        <v>58.88</v>
      </c>
      <c r="S518" s="1">
        <v>54.12</v>
      </c>
      <c r="T518" s="1">
        <v>65.319999999999993</v>
      </c>
      <c r="U518" s="1">
        <v>47.52</v>
      </c>
      <c r="V518" s="1">
        <v>60.32</v>
      </c>
      <c r="W518" s="1">
        <v>48.52</v>
      </c>
      <c r="X518" s="1">
        <v>48.52</v>
      </c>
      <c r="Y518" s="3">
        <v>52.76</v>
      </c>
      <c r="Z518" s="1">
        <v>47.12</v>
      </c>
      <c r="AA518" s="1">
        <v>32.76</v>
      </c>
      <c r="AB518" s="1">
        <v>46.2</v>
      </c>
      <c r="AC518" s="1">
        <v>44.12</v>
      </c>
      <c r="AD518" s="1">
        <v>46.92</v>
      </c>
      <c r="AE518" s="1">
        <v>45.4</v>
      </c>
      <c r="AF518" s="1">
        <v>47.44</v>
      </c>
      <c r="AG518" s="1">
        <v>49.12</v>
      </c>
      <c r="AH518" s="1">
        <v>47.08</v>
      </c>
      <c r="AI518" s="1">
        <v>47.96</v>
      </c>
      <c r="AJ518" s="1">
        <v>48.96</v>
      </c>
      <c r="AK518" s="3">
        <v>49.04</v>
      </c>
      <c r="AL518">
        <f t="shared" si="56"/>
        <v>53.853333333333332</v>
      </c>
      <c r="AM518">
        <f t="shared" si="57"/>
        <v>47.52</v>
      </c>
      <c r="AN518" s="4">
        <f t="shared" si="58"/>
        <v>65.319999999999993</v>
      </c>
      <c r="AO518">
        <f t="shared" si="59"/>
        <v>46.009999999999991</v>
      </c>
      <c r="AP518">
        <f t="shared" si="60"/>
        <v>32.76</v>
      </c>
      <c r="AQ518" s="9">
        <f t="shared" si="61"/>
        <v>49.12</v>
      </c>
      <c r="AR518" s="12">
        <f xml:space="preserve"> Πίνακας1[[#This Row],[Average Accuracy (Real Data)]] - Πίνακας1[[#This Row],[Average Accuracy (Synthetic Data)]]</f>
        <v>7.8433333333333408</v>
      </c>
      <c r="AS518" s="168" t="str">
        <f t="shared" si="62"/>
        <v>AdaBoostClassifier (Synth)</v>
      </c>
    </row>
    <row r="519" spans="1:45" x14ac:dyDescent="0.25">
      <c r="A519" s="1">
        <v>202</v>
      </c>
      <c r="B519" s="1">
        <v>2</v>
      </c>
      <c r="C519" s="1">
        <v>4</v>
      </c>
      <c r="D519" s="1">
        <v>1</v>
      </c>
      <c r="E519" s="1">
        <v>2</v>
      </c>
      <c r="F519" s="1">
        <v>2</v>
      </c>
      <c r="G519" s="1" t="b">
        <v>1</v>
      </c>
      <c r="H519" s="1">
        <v>5</v>
      </c>
      <c r="I519" s="1" t="b">
        <v>1</v>
      </c>
      <c r="J519" s="1">
        <v>5</v>
      </c>
      <c r="K519" s="1" t="b">
        <v>1</v>
      </c>
      <c r="L519" s="10">
        <v>5</v>
      </c>
      <c r="M519" s="3">
        <f>Πίνακας1[[#This Row],[ε2]] + Πίνακας1[[#This Row],[ε1]]</f>
        <v>10</v>
      </c>
      <c r="N519" s="1">
        <v>58.64</v>
      </c>
      <c r="O519" s="1">
        <v>48.44</v>
      </c>
      <c r="P519" s="1">
        <v>54.76</v>
      </c>
      <c r="Q519" s="1">
        <v>48.44</v>
      </c>
      <c r="R519" s="1">
        <v>58.88</v>
      </c>
      <c r="S519" s="1">
        <v>54.12</v>
      </c>
      <c r="T519" s="1">
        <v>65.319999999999993</v>
      </c>
      <c r="U519" s="1">
        <v>47.52</v>
      </c>
      <c r="V519" s="1">
        <v>60.32</v>
      </c>
      <c r="W519" s="1">
        <v>48.52</v>
      </c>
      <c r="X519" s="1">
        <v>48.52</v>
      </c>
      <c r="Y519" s="3">
        <v>52.76</v>
      </c>
      <c r="Z519" s="1">
        <v>50.52</v>
      </c>
      <c r="AA519" s="1">
        <v>40.44</v>
      </c>
      <c r="AB519" s="1">
        <v>47.12</v>
      </c>
      <c r="AC519" s="1">
        <v>49.32</v>
      </c>
      <c r="AD519" s="1">
        <v>47.8</v>
      </c>
      <c r="AE519" s="1">
        <v>46.88</v>
      </c>
      <c r="AF519" s="1">
        <v>50.44</v>
      </c>
      <c r="AG519" s="1">
        <v>49.32</v>
      </c>
      <c r="AH519" s="1">
        <v>50.36</v>
      </c>
      <c r="AI519" s="1">
        <v>49.4</v>
      </c>
      <c r="AJ519" s="1">
        <v>49.4</v>
      </c>
      <c r="AK519" s="3">
        <v>49.52</v>
      </c>
      <c r="AL519">
        <f t="shared" si="56"/>
        <v>53.853333333333332</v>
      </c>
      <c r="AM519">
        <f t="shared" si="57"/>
        <v>47.52</v>
      </c>
      <c r="AN519" s="4">
        <f t="shared" si="58"/>
        <v>65.319999999999993</v>
      </c>
      <c r="AO519">
        <f t="shared" si="59"/>
        <v>48.376666666666665</v>
      </c>
      <c r="AP519">
        <f t="shared" si="60"/>
        <v>40.44</v>
      </c>
      <c r="AQ519" s="9">
        <f t="shared" si="61"/>
        <v>50.52</v>
      </c>
      <c r="AR519" s="12">
        <f xml:space="preserve"> Πίνακας1[[#This Row],[Average Accuracy (Real Data)]] - Πίνακας1[[#This Row],[Average Accuracy (Synthetic Data)]]</f>
        <v>5.4766666666666666</v>
      </c>
      <c r="AS519" s="168" t="str">
        <f t="shared" si="62"/>
        <v>XGBClassifier (Synth)</v>
      </c>
    </row>
    <row r="520" spans="1:45" x14ac:dyDescent="0.25">
      <c r="A520" s="1">
        <v>470</v>
      </c>
      <c r="B520" s="1">
        <v>3</v>
      </c>
      <c r="C520" s="1">
        <v>6</v>
      </c>
      <c r="D520" s="1">
        <v>4</v>
      </c>
      <c r="E520" s="1">
        <v>2</v>
      </c>
      <c r="F520" s="1">
        <v>1</v>
      </c>
      <c r="G520" s="1" t="b">
        <v>1</v>
      </c>
      <c r="H520" s="1">
        <v>0.01</v>
      </c>
      <c r="I520" s="1" t="b">
        <v>1</v>
      </c>
      <c r="J520" s="1">
        <v>0.01</v>
      </c>
      <c r="K520" s="1" t="b">
        <v>1</v>
      </c>
      <c r="L520" s="10">
        <v>0.01</v>
      </c>
      <c r="M520" s="3">
        <f>Πίνακας1[[#This Row],[ε2]] + Πίνακας1[[#This Row],[ε1]]</f>
        <v>0.02</v>
      </c>
      <c r="N520" s="1">
        <v>85.58</v>
      </c>
      <c r="O520" s="1">
        <v>79.930000000000007</v>
      </c>
      <c r="P520" s="1">
        <v>82.27</v>
      </c>
      <c r="Q520" s="1">
        <v>80.900000000000006</v>
      </c>
      <c r="R520" s="1">
        <v>76.38</v>
      </c>
      <c r="S520" s="1">
        <v>82.92</v>
      </c>
      <c r="T520" s="1">
        <v>79.7</v>
      </c>
      <c r="U520" s="1">
        <v>85.2</v>
      </c>
      <c r="V520" s="1">
        <v>85.57</v>
      </c>
      <c r="W520" s="1">
        <v>79.540000000000006</v>
      </c>
      <c r="X520" s="1">
        <v>82.76</v>
      </c>
      <c r="Y520" s="3">
        <v>81.41</v>
      </c>
      <c r="Z520" s="1">
        <v>76.37</v>
      </c>
      <c r="AA520" s="1">
        <v>62.4</v>
      </c>
      <c r="AB520" s="1">
        <v>68.86</v>
      </c>
      <c r="AC520" s="1">
        <v>65.81</v>
      </c>
      <c r="AD520" s="1">
        <v>76.38</v>
      </c>
      <c r="AE520" s="1">
        <v>66.88</v>
      </c>
      <c r="AF520" s="1">
        <v>74.680000000000007</v>
      </c>
      <c r="AG520" s="1">
        <v>76.38</v>
      </c>
      <c r="AH520" s="1">
        <v>76.37</v>
      </c>
      <c r="AI520" s="1">
        <v>76.38</v>
      </c>
      <c r="AJ520" s="1">
        <v>76.38</v>
      </c>
      <c r="AK520" s="3">
        <v>76.38</v>
      </c>
      <c r="AL520">
        <f t="shared" si="56"/>
        <v>81.846666666666664</v>
      </c>
      <c r="AM520">
        <f t="shared" si="57"/>
        <v>76.38</v>
      </c>
      <c r="AN520" s="4">
        <f t="shared" si="58"/>
        <v>85.58</v>
      </c>
      <c r="AO520">
        <f t="shared" si="59"/>
        <v>72.772499999999994</v>
      </c>
      <c r="AP520">
        <f t="shared" si="60"/>
        <v>62.4</v>
      </c>
      <c r="AQ520" s="9">
        <f t="shared" si="61"/>
        <v>76.38</v>
      </c>
      <c r="AR520" s="12">
        <f xml:space="preserve"> Πίνακας1[[#This Row],[Average Accuracy (Real Data)]] - Πίνακας1[[#This Row],[Average Accuracy (Synthetic Data)]]</f>
        <v>9.0741666666666703</v>
      </c>
      <c r="AS520" s="168" t="str">
        <f t="shared" si="62"/>
        <v>SVC (Synth)</v>
      </c>
    </row>
    <row r="521" spans="1:45" x14ac:dyDescent="0.25">
      <c r="A521" s="1">
        <v>244</v>
      </c>
      <c r="B521" s="1">
        <v>2</v>
      </c>
      <c r="C521" s="1">
        <v>4</v>
      </c>
      <c r="D521" s="1">
        <v>2</v>
      </c>
      <c r="E521" s="1">
        <v>2</v>
      </c>
      <c r="F521" s="1">
        <v>2</v>
      </c>
      <c r="G521" s="1" t="b">
        <v>1</v>
      </c>
      <c r="H521" s="1">
        <v>5</v>
      </c>
      <c r="I521" s="1" t="b">
        <v>1</v>
      </c>
      <c r="J521" s="1">
        <v>5</v>
      </c>
      <c r="K521" s="1" t="b">
        <v>1</v>
      </c>
      <c r="L521" s="10">
        <v>5</v>
      </c>
      <c r="M521" s="3">
        <f>Πίνακας1[[#This Row],[ε2]] + Πίνακας1[[#This Row],[ε1]]</f>
        <v>10</v>
      </c>
      <c r="N521" s="1">
        <v>58.64</v>
      </c>
      <c r="O521" s="1">
        <v>48.44</v>
      </c>
      <c r="P521" s="1">
        <v>54.76</v>
      </c>
      <c r="Q521" s="1">
        <v>48.44</v>
      </c>
      <c r="R521" s="1">
        <v>58.88</v>
      </c>
      <c r="S521" s="1">
        <v>54.12</v>
      </c>
      <c r="T521" s="1">
        <v>65.319999999999993</v>
      </c>
      <c r="U521" s="1">
        <v>47.52</v>
      </c>
      <c r="V521" s="1">
        <v>60.32</v>
      </c>
      <c r="W521" s="1">
        <v>48.52</v>
      </c>
      <c r="X521" s="1">
        <v>48.52</v>
      </c>
      <c r="Y521" s="3">
        <v>52.76</v>
      </c>
      <c r="Z521" s="1">
        <v>52.04</v>
      </c>
      <c r="AA521" s="1">
        <v>37.76</v>
      </c>
      <c r="AB521" s="1">
        <v>47.4</v>
      </c>
      <c r="AC521" s="1">
        <v>49.4</v>
      </c>
      <c r="AD521" s="1">
        <v>47.08</v>
      </c>
      <c r="AE521" s="1">
        <v>47.92</v>
      </c>
      <c r="AF521" s="1">
        <v>50</v>
      </c>
      <c r="AG521" s="1">
        <v>49.4</v>
      </c>
      <c r="AH521" s="1">
        <v>51.4</v>
      </c>
      <c r="AI521" s="1">
        <v>49.36</v>
      </c>
      <c r="AJ521" s="1">
        <v>49.4</v>
      </c>
      <c r="AK521" s="3">
        <v>50.76</v>
      </c>
      <c r="AL521">
        <f t="shared" si="56"/>
        <v>53.853333333333332</v>
      </c>
      <c r="AM521">
        <f t="shared" si="57"/>
        <v>47.52</v>
      </c>
      <c r="AN521" s="4">
        <f t="shared" si="58"/>
        <v>65.319999999999993</v>
      </c>
      <c r="AO521">
        <f t="shared" si="59"/>
        <v>48.493333333333332</v>
      </c>
      <c r="AP521">
        <f t="shared" si="60"/>
        <v>37.76</v>
      </c>
      <c r="AQ521" s="9">
        <f t="shared" si="61"/>
        <v>52.04</v>
      </c>
      <c r="AR521" s="12">
        <f xml:space="preserve"> Πίνακας1[[#This Row],[Average Accuracy (Real Data)]] - Πίνακας1[[#This Row],[Average Accuracy (Synthetic Data)]]</f>
        <v>5.3599999999999994</v>
      </c>
      <c r="AS521" s="168" t="str">
        <f t="shared" si="62"/>
        <v>XGBClassifier (Synth)</v>
      </c>
    </row>
    <row r="522" spans="1:45" x14ac:dyDescent="0.25">
      <c r="A522" s="10">
        <v>548</v>
      </c>
      <c r="B522" s="1">
        <v>2</v>
      </c>
      <c r="C522" s="1">
        <v>4</v>
      </c>
      <c r="D522" s="1">
        <v>4</v>
      </c>
      <c r="E522" s="1">
        <v>2</v>
      </c>
      <c r="F522" s="1">
        <v>1</v>
      </c>
      <c r="G522" s="1" t="b">
        <v>1</v>
      </c>
      <c r="H522" s="1">
        <v>0.5</v>
      </c>
      <c r="I522" s="1" t="b">
        <v>1</v>
      </c>
      <c r="J522" s="1">
        <v>0.25</v>
      </c>
      <c r="K522" s="1" t="b">
        <v>1</v>
      </c>
      <c r="L522" s="10">
        <v>0.25</v>
      </c>
      <c r="M522" s="71">
        <f>Πίνακας1[[#This Row],[ε2]] + Πίνακας1[[#This Row],[ε1]]</f>
        <v>0.5</v>
      </c>
      <c r="N522" s="1">
        <v>58.64</v>
      </c>
      <c r="O522" s="1">
        <v>48.44</v>
      </c>
      <c r="P522" s="1">
        <v>54.76</v>
      </c>
      <c r="Q522" s="1">
        <v>48.44</v>
      </c>
      <c r="R522" s="1">
        <v>58.88</v>
      </c>
      <c r="S522" s="1">
        <v>54.12</v>
      </c>
      <c r="T522" s="1">
        <v>65.319999999999993</v>
      </c>
      <c r="U522" s="1">
        <v>47.52</v>
      </c>
      <c r="V522" s="1">
        <v>60.32</v>
      </c>
      <c r="W522" s="1">
        <v>48.52</v>
      </c>
      <c r="X522" s="1">
        <v>48.52</v>
      </c>
      <c r="Y522" s="3">
        <v>52.76</v>
      </c>
      <c r="Z522" s="1">
        <v>47.16</v>
      </c>
      <c r="AA522" s="1">
        <v>40.119999999999997</v>
      </c>
      <c r="AB522" s="1">
        <v>46.32</v>
      </c>
      <c r="AC522" s="1">
        <v>46.68</v>
      </c>
      <c r="AD522" s="1">
        <v>48.08</v>
      </c>
      <c r="AE522" s="1">
        <v>45.6</v>
      </c>
      <c r="AF522" s="1">
        <v>48</v>
      </c>
      <c r="AG522" s="1">
        <v>47.16</v>
      </c>
      <c r="AH522" s="1">
        <v>47.44</v>
      </c>
      <c r="AI522" s="1">
        <v>47.32</v>
      </c>
      <c r="AJ522" s="1">
        <v>47.32</v>
      </c>
      <c r="AK522" s="3">
        <v>47.48</v>
      </c>
      <c r="AL522">
        <f t="shared" si="56"/>
        <v>53.853333333333332</v>
      </c>
      <c r="AM522">
        <f t="shared" si="57"/>
        <v>47.52</v>
      </c>
      <c r="AN522" s="4">
        <f t="shared" si="58"/>
        <v>65.319999999999993</v>
      </c>
      <c r="AO522">
        <f t="shared" si="59"/>
        <v>46.556666666666665</v>
      </c>
      <c r="AP522">
        <f t="shared" si="60"/>
        <v>40.119999999999997</v>
      </c>
      <c r="AQ522" s="168">
        <f t="shared" si="61"/>
        <v>48.08</v>
      </c>
      <c r="AR522" s="67">
        <f xml:space="preserve"> Πίνακας1[[#This Row],[Average Accuracy (Real Data)]] - Πίνακας1[[#This Row],[Average Accuracy (Synthetic Data)]]</f>
        <v>7.2966666666666669</v>
      </c>
      <c r="AS522" s="68" t="str">
        <f t="shared" si="62"/>
        <v>SVC (Synth)</v>
      </c>
    </row>
    <row r="523" spans="1:45" x14ac:dyDescent="0.25">
      <c r="A523" s="1">
        <v>286</v>
      </c>
      <c r="B523" s="1">
        <v>2</v>
      </c>
      <c r="C523" s="1">
        <v>10</v>
      </c>
      <c r="D523" s="1">
        <v>3</v>
      </c>
      <c r="E523" s="1">
        <v>2</v>
      </c>
      <c r="F523" s="1">
        <v>2</v>
      </c>
      <c r="G523" s="1" t="b">
        <v>1</v>
      </c>
      <c r="H523" s="1">
        <v>5</v>
      </c>
      <c r="I523" s="1" t="b">
        <v>1</v>
      </c>
      <c r="J523" s="1">
        <v>5</v>
      </c>
      <c r="K523" s="1" t="b">
        <v>1</v>
      </c>
      <c r="L523" s="10">
        <v>5</v>
      </c>
      <c r="M523" s="3">
        <f>Πίνακας1[[#This Row],[ε2]] + Πίνακας1[[#This Row],[ε1]]</f>
        <v>10</v>
      </c>
      <c r="N523" s="1">
        <v>58.64</v>
      </c>
      <c r="O523" s="1">
        <v>48.44</v>
      </c>
      <c r="P523" s="1">
        <v>54.76</v>
      </c>
      <c r="Q523" s="1">
        <v>48.44</v>
      </c>
      <c r="R523" s="1">
        <v>58.88</v>
      </c>
      <c r="S523" s="1">
        <v>54.12</v>
      </c>
      <c r="T523" s="1">
        <v>65.319999999999993</v>
      </c>
      <c r="U523" s="1">
        <v>47.52</v>
      </c>
      <c r="V523" s="1">
        <v>60.32</v>
      </c>
      <c r="W523" s="1">
        <v>48.52</v>
      </c>
      <c r="X523" s="1">
        <v>48.52</v>
      </c>
      <c r="Y523" s="3">
        <v>52.76</v>
      </c>
      <c r="Z523" s="1">
        <v>50.88</v>
      </c>
      <c r="AA523" s="1">
        <v>36.479999999999997</v>
      </c>
      <c r="AB523" s="1">
        <v>45.96</v>
      </c>
      <c r="AC523" s="1">
        <v>47.44</v>
      </c>
      <c r="AD523" s="1">
        <v>47.96</v>
      </c>
      <c r="AE523" s="1">
        <v>45.84</v>
      </c>
      <c r="AF523" s="1">
        <v>48.88</v>
      </c>
      <c r="AG523" s="1">
        <v>49.68</v>
      </c>
      <c r="AH523" s="1">
        <v>50.48</v>
      </c>
      <c r="AI523" s="1">
        <v>49.4</v>
      </c>
      <c r="AJ523" s="1">
        <v>49.4</v>
      </c>
      <c r="AK523" s="3">
        <v>50.56</v>
      </c>
      <c r="AL523">
        <f t="shared" si="56"/>
        <v>53.853333333333332</v>
      </c>
      <c r="AM523">
        <f t="shared" si="57"/>
        <v>47.52</v>
      </c>
      <c r="AN523" s="4">
        <f t="shared" si="58"/>
        <v>65.319999999999993</v>
      </c>
      <c r="AO523">
        <f t="shared" si="59"/>
        <v>47.74666666666667</v>
      </c>
      <c r="AP523">
        <f t="shared" si="60"/>
        <v>36.479999999999997</v>
      </c>
      <c r="AQ523" s="9">
        <f t="shared" si="61"/>
        <v>50.88</v>
      </c>
      <c r="AR523" s="12">
        <f xml:space="preserve"> Πίνακας1[[#This Row],[Average Accuracy (Real Data)]] - Πίνακας1[[#This Row],[Average Accuracy (Synthetic Data)]]</f>
        <v>6.106666666666662</v>
      </c>
      <c r="AS523" s="168" t="str">
        <f t="shared" si="62"/>
        <v>XGBClassifier (Synth)</v>
      </c>
    </row>
    <row r="524" spans="1:45" x14ac:dyDescent="0.25">
      <c r="A524" s="1">
        <v>471</v>
      </c>
      <c r="B524" s="1">
        <v>3</v>
      </c>
      <c r="C524" s="1">
        <v>16</v>
      </c>
      <c r="D524" s="1">
        <v>4</v>
      </c>
      <c r="E524" s="1">
        <v>2</v>
      </c>
      <c r="F524" s="1">
        <v>1</v>
      </c>
      <c r="G524" s="1" t="b">
        <v>1</v>
      </c>
      <c r="H524" s="1">
        <v>0.05</v>
      </c>
      <c r="I524" s="1" t="b">
        <v>1</v>
      </c>
      <c r="J524" s="1">
        <v>0.05</v>
      </c>
      <c r="K524" s="1" t="b">
        <v>1</v>
      </c>
      <c r="L524" s="10">
        <v>0.05</v>
      </c>
      <c r="M524" s="3">
        <f>Πίνακας1[[#This Row],[ε2]] + Πίνακας1[[#This Row],[ε1]]</f>
        <v>0.1</v>
      </c>
      <c r="N524" s="1">
        <v>85.58</v>
      </c>
      <c r="O524" s="1">
        <v>79.930000000000007</v>
      </c>
      <c r="P524" s="1">
        <v>82.27</v>
      </c>
      <c r="Q524" s="1">
        <v>80.900000000000006</v>
      </c>
      <c r="R524" s="1">
        <v>76.38</v>
      </c>
      <c r="S524" s="1">
        <v>82.92</v>
      </c>
      <c r="T524" s="1">
        <v>79.7</v>
      </c>
      <c r="U524" s="1">
        <v>85.2</v>
      </c>
      <c r="V524" s="1">
        <v>85.57</v>
      </c>
      <c r="W524" s="1">
        <v>79.540000000000006</v>
      </c>
      <c r="X524" s="1">
        <v>82.76</v>
      </c>
      <c r="Y524" s="3">
        <v>81.41</v>
      </c>
      <c r="Z524" s="1">
        <v>80.19</v>
      </c>
      <c r="AA524" s="1">
        <v>65.25</v>
      </c>
      <c r="AB524" s="1">
        <v>76.319999999999993</v>
      </c>
      <c r="AC524" s="1">
        <v>77.22</v>
      </c>
      <c r="AD524" s="1">
        <v>76.38</v>
      </c>
      <c r="AE524" s="1">
        <v>77.540000000000006</v>
      </c>
      <c r="AF524" s="1">
        <v>23.17</v>
      </c>
      <c r="AG524" s="1">
        <v>80.19</v>
      </c>
      <c r="AH524" s="1">
        <v>80.19</v>
      </c>
      <c r="AI524" s="1">
        <v>77.040000000000006</v>
      </c>
      <c r="AJ524" s="1">
        <v>76.89</v>
      </c>
      <c r="AK524" s="3">
        <v>77.05</v>
      </c>
      <c r="AL524">
        <f t="shared" si="56"/>
        <v>81.846666666666664</v>
      </c>
      <c r="AM524">
        <f t="shared" si="57"/>
        <v>76.38</v>
      </c>
      <c r="AN524" s="4">
        <f t="shared" si="58"/>
        <v>85.58</v>
      </c>
      <c r="AO524">
        <f t="shared" si="59"/>
        <v>72.285833333333329</v>
      </c>
      <c r="AP524">
        <f t="shared" si="60"/>
        <v>23.17</v>
      </c>
      <c r="AQ524" s="9">
        <f t="shared" si="61"/>
        <v>80.19</v>
      </c>
      <c r="AR524" s="12">
        <f xml:space="preserve"> Πίνακας1[[#This Row],[Average Accuracy (Real Data)]] - Πίνακας1[[#This Row],[Average Accuracy (Synthetic Data)]]</f>
        <v>9.5608333333333348</v>
      </c>
      <c r="AS524" s="168" t="str">
        <f t="shared" si="62"/>
        <v>XGBClassifier (Synth)</v>
      </c>
    </row>
    <row r="525" spans="1:45" x14ac:dyDescent="0.25">
      <c r="A525" s="1">
        <v>328</v>
      </c>
      <c r="B525" s="1">
        <v>2</v>
      </c>
      <c r="C525" s="1">
        <v>4</v>
      </c>
      <c r="D525" s="1">
        <v>4</v>
      </c>
      <c r="E525" s="1">
        <v>2</v>
      </c>
      <c r="F525" s="1">
        <v>2</v>
      </c>
      <c r="G525" s="1" t="b">
        <v>1</v>
      </c>
      <c r="H525" s="1">
        <v>5</v>
      </c>
      <c r="I525" s="1" t="b">
        <v>1</v>
      </c>
      <c r="J525" s="1">
        <v>5</v>
      </c>
      <c r="K525" s="1" t="b">
        <v>1</v>
      </c>
      <c r="L525" s="10">
        <v>5</v>
      </c>
      <c r="M525" s="3">
        <f>Πίνακας1[[#This Row],[ε2]] + Πίνακας1[[#This Row],[ε1]]</f>
        <v>10</v>
      </c>
      <c r="N525" s="1">
        <v>58.64</v>
      </c>
      <c r="O525" s="1">
        <v>48.44</v>
      </c>
      <c r="P525" s="1">
        <v>54.76</v>
      </c>
      <c r="Q525" s="1">
        <v>48.44</v>
      </c>
      <c r="R525" s="1">
        <v>58.88</v>
      </c>
      <c r="S525" s="1">
        <v>54.12</v>
      </c>
      <c r="T525" s="1">
        <v>65.319999999999993</v>
      </c>
      <c r="U525" s="1">
        <v>47.52</v>
      </c>
      <c r="V525" s="1">
        <v>60.32</v>
      </c>
      <c r="W525" s="1">
        <v>48.52</v>
      </c>
      <c r="X525" s="1">
        <v>48.52</v>
      </c>
      <c r="Y525" s="3">
        <v>52.76</v>
      </c>
      <c r="Z525" s="1">
        <v>49.6</v>
      </c>
      <c r="AA525" s="1">
        <v>40.159999999999997</v>
      </c>
      <c r="AB525" s="1">
        <v>48.36</v>
      </c>
      <c r="AC525" s="1">
        <v>42.88</v>
      </c>
      <c r="AD525" s="1">
        <v>48.6</v>
      </c>
      <c r="AE525" s="1">
        <v>47.56</v>
      </c>
      <c r="AF525" s="1">
        <v>49.08</v>
      </c>
      <c r="AG525" s="1">
        <v>48.04</v>
      </c>
      <c r="AH525" s="1">
        <v>49.96</v>
      </c>
      <c r="AI525" s="1">
        <v>49.32</v>
      </c>
      <c r="AJ525" s="1">
        <v>49.28</v>
      </c>
      <c r="AK525" s="3">
        <v>49.44</v>
      </c>
      <c r="AL525">
        <f t="shared" si="56"/>
        <v>53.853333333333332</v>
      </c>
      <c r="AM525">
        <f t="shared" si="57"/>
        <v>47.52</v>
      </c>
      <c r="AN525" s="4">
        <f t="shared" si="58"/>
        <v>65.319999999999993</v>
      </c>
      <c r="AO525">
        <f t="shared" si="59"/>
        <v>47.69</v>
      </c>
      <c r="AP525">
        <f t="shared" si="60"/>
        <v>40.159999999999997</v>
      </c>
      <c r="AQ525" s="9">
        <f t="shared" si="61"/>
        <v>49.96</v>
      </c>
      <c r="AR525" s="12">
        <f xml:space="preserve"> Πίνακας1[[#This Row],[Average Accuracy (Real Data)]] - Πίνακας1[[#This Row],[Average Accuracy (Synthetic Data)]]</f>
        <v>6.163333333333334</v>
      </c>
      <c r="AS525" s="168" t="str">
        <f t="shared" si="62"/>
        <v>GradientBoostingClassifier (Synth)</v>
      </c>
    </row>
    <row r="526" spans="1:45" x14ac:dyDescent="0.25">
      <c r="A526" s="10">
        <v>522</v>
      </c>
      <c r="B526" s="1">
        <v>1</v>
      </c>
      <c r="C526" s="1">
        <v>4</v>
      </c>
      <c r="D526" s="1">
        <v>4</v>
      </c>
      <c r="E526" s="1">
        <v>2</v>
      </c>
      <c r="F526" s="1">
        <v>1</v>
      </c>
      <c r="G526" s="1" t="b">
        <v>1</v>
      </c>
      <c r="H526" s="1">
        <v>0.5</v>
      </c>
      <c r="I526" s="1" t="b">
        <v>1</v>
      </c>
      <c r="J526" s="1">
        <v>0.25</v>
      </c>
      <c r="K526" s="1" t="b">
        <v>1</v>
      </c>
      <c r="L526" s="10">
        <v>0.25</v>
      </c>
      <c r="M526" s="71">
        <f>Πίνακας1[[#This Row],[ε2]] + Πίνακας1[[#This Row],[ε1]]</f>
        <v>0.5</v>
      </c>
      <c r="N526" s="1">
        <v>65.52</v>
      </c>
      <c r="O526" s="1">
        <v>62.07</v>
      </c>
      <c r="P526" s="1">
        <v>62.07</v>
      </c>
      <c r="Q526" s="1">
        <v>48.28</v>
      </c>
      <c r="R526" s="1">
        <v>62.07</v>
      </c>
      <c r="S526" s="1">
        <v>58.62</v>
      </c>
      <c r="T526" s="1">
        <v>62.07</v>
      </c>
      <c r="U526" s="1">
        <v>55.17</v>
      </c>
      <c r="V526" s="1">
        <v>62.07</v>
      </c>
      <c r="W526" s="1">
        <v>51.72</v>
      </c>
      <c r="X526" s="1">
        <v>62.07</v>
      </c>
      <c r="Y526" s="3">
        <v>58.62</v>
      </c>
      <c r="Z526" s="1">
        <v>24.14</v>
      </c>
      <c r="AA526" s="1">
        <v>10.34</v>
      </c>
      <c r="AB526" s="1">
        <v>17.239999999999998</v>
      </c>
      <c r="AC526" s="1">
        <v>48.28</v>
      </c>
      <c r="AD526" s="1">
        <v>6.9</v>
      </c>
      <c r="AE526" s="1">
        <v>20.69</v>
      </c>
      <c r="AF526" s="1">
        <v>31.03</v>
      </c>
      <c r="AG526" s="1">
        <v>27.59</v>
      </c>
      <c r="AH526" s="1">
        <v>17.239999999999998</v>
      </c>
      <c r="AI526" s="1">
        <v>34.479999999999997</v>
      </c>
      <c r="AJ526" s="1">
        <v>31.03</v>
      </c>
      <c r="AK526" s="3">
        <v>20.69</v>
      </c>
      <c r="AL526">
        <f t="shared" si="56"/>
        <v>59.195833333333347</v>
      </c>
      <c r="AM526">
        <f t="shared" si="57"/>
        <v>48.28</v>
      </c>
      <c r="AN526" s="4">
        <f t="shared" si="58"/>
        <v>65.52</v>
      </c>
      <c r="AO526">
        <f t="shared" si="59"/>
        <v>24.137500000000003</v>
      </c>
      <c r="AP526">
        <f t="shared" si="60"/>
        <v>6.9</v>
      </c>
      <c r="AQ526" s="168">
        <f t="shared" si="61"/>
        <v>48.28</v>
      </c>
      <c r="AR526" s="67">
        <f xml:space="preserve"> Πίνακας1[[#This Row],[Average Accuracy (Real Data)]] - Πίνακας1[[#This Row],[Average Accuracy (Synthetic Data)]]</f>
        <v>35.058333333333344</v>
      </c>
      <c r="AS526" s="68" t="str">
        <f t="shared" si="62"/>
        <v>LinearSVC (Synth)</v>
      </c>
    </row>
    <row r="527" spans="1:45" x14ac:dyDescent="0.25">
      <c r="A527" s="1">
        <v>370</v>
      </c>
      <c r="B527" s="1">
        <v>3</v>
      </c>
      <c r="C527" s="1">
        <v>13</v>
      </c>
      <c r="D527" s="1">
        <v>1</v>
      </c>
      <c r="E527" s="1">
        <v>2</v>
      </c>
      <c r="F527" s="1">
        <v>2</v>
      </c>
      <c r="G527" s="1" t="b">
        <v>1</v>
      </c>
      <c r="H527" s="1">
        <v>5</v>
      </c>
      <c r="I527" s="1" t="b">
        <v>1</v>
      </c>
      <c r="J527" s="1">
        <v>5</v>
      </c>
      <c r="K527" s="1" t="b">
        <v>1</v>
      </c>
      <c r="L527" s="10">
        <v>5</v>
      </c>
      <c r="M527" s="3">
        <f>Πίνακας1[[#This Row],[ε2]] + Πίνακας1[[#This Row],[ε1]]</f>
        <v>10</v>
      </c>
      <c r="N527" s="1">
        <v>85.58</v>
      </c>
      <c r="O527" s="1">
        <v>79.930000000000007</v>
      </c>
      <c r="P527" s="1">
        <v>82.27</v>
      </c>
      <c r="Q527" s="1">
        <v>80.900000000000006</v>
      </c>
      <c r="R527" s="1">
        <v>76.38</v>
      </c>
      <c r="S527" s="1">
        <v>82.92</v>
      </c>
      <c r="T527" s="1">
        <v>79.7</v>
      </c>
      <c r="U527" s="1">
        <v>85.2</v>
      </c>
      <c r="V527" s="1">
        <v>85.57</v>
      </c>
      <c r="W527" s="1">
        <v>79.540000000000006</v>
      </c>
      <c r="X527" s="1">
        <v>82.76</v>
      </c>
      <c r="Y527" s="3">
        <v>81.41</v>
      </c>
      <c r="Z527" s="1">
        <v>83.96</v>
      </c>
      <c r="AA527" s="1">
        <v>76.89</v>
      </c>
      <c r="AB527" s="1">
        <v>80.02</v>
      </c>
      <c r="AC527" s="1">
        <v>79.31</v>
      </c>
      <c r="AD527" s="1">
        <v>76.38</v>
      </c>
      <c r="AE527" s="1">
        <v>80.510000000000005</v>
      </c>
      <c r="AF527" s="1">
        <v>78.069999999999993</v>
      </c>
      <c r="AG527" s="1">
        <v>83.55</v>
      </c>
      <c r="AH527" s="1">
        <v>83.96</v>
      </c>
      <c r="AI527" s="1">
        <v>77.14</v>
      </c>
      <c r="AJ527" s="1">
        <v>80.680000000000007</v>
      </c>
      <c r="AK527" s="3">
        <v>80.48</v>
      </c>
      <c r="AL527">
        <f t="shared" si="56"/>
        <v>81.846666666666664</v>
      </c>
      <c r="AM527">
        <f t="shared" si="57"/>
        <v>76.38</v>
      </c>
      <c r="AN527" s="4">
        <f t="shared" si="58"/>
        <v>85.58</v>
      </c>
      <c r="AO527">
        <f t="shared" si="59"/>
        <v>80.079166666666666</v>
      </c>
      <c r="AP527">
        <f t="shared" si="60"/>
        <v>76.38</v>
      </c>
      <c r="AQ527" s="9">
        <f t="shared" si="61"/>
        <v>83.96</v>
      </c>
      <c r="AR527" s="12">
        <f xml:space="preserve"> Πίνακας1[[#This Row],[Average Accuracy (Real Data)]] - Πίνακας1[[#This Row],[Average Accuracy (Synthetic Data)]]</f>
        <v>1.7674999999999983</v>
      </c>
      <c r="AS527" s="168" t="str">
        <f t="shared" si="62"/>
        <v>XGBClassifier (Synth)</v>
      </c>
    </row>
    <row r="528" spans="1:45" x14ac:dyDescent="0.25">
      <c r="A528" s="10">
        <v>616</v>
      </c>
      <c r="B528" s="1">
        <v>2</v>
      </c>
      <c r="C528" s="1">
        <v>4</v>
      </c>
      <c r="D528" s="1">
        <v>4</v>
      </c>
      <c r="E528" s="1">
        <v>2</v>
      </c>
      <c r="F528" s="1">
        <v>1</v>
      </c>
      <c r="G528" s="1" t="b">
        <v>1</v>
      </c>
      <c r="H528" s="1">
        <v>0.5</v>
      </c>
      <c r="I528" s="1" t="b">
        <v>1</v>
      </c>
      <c r="J528" s="1">
        <v>0.25</v>
      </c>
      <c r="K528" s="1" t="b">
        <v>1</v>
      </c>
      <c r="L528" s="10">
        <v>0.25</v>
      </c>
      <c r="M528" s="71">
        <f>Πίνακας1[[#This Row],[ε2]] + Πίνακας1[[#This Row],[ε1]]</f>
        <v>0.5</v>
      </c>
      <c r="N528" s="1">
        <v>58.64</v>
      </c>
      <c r="O528" s="1">
        <v>48.44</v>
      </c>
      <c r="P528" s="1">
        <v>54.76</v>
      </c>
      <c r="Q528" s="1">
        <v>48.44</v>
      </c>
      <c r="R528" s="1">
        <v>58.88</v>
      </c>
      <c r="S528" s="1">
        <v>54.12</v>
      </c>
      <c r="T528" s="1">
        <v>65.319999999999993</v>
      </c>
      <c r="U528" s="1">
        <v>47.52</v>
      </c>
      <c r="V528" s="1">
        <v>60.32</v>
      </c>
      <c r="W528" s="1">
        <v>48.52</v>
      </c>
      <c r="X528" s="1">
        <v>48.52</v>
      </c>
      <c r="Y528" s="3">
        <v>52.76</v>
      </c>
      <c r="Z528" s="1">
        <v>47.16</v>
      </c>
      <c r="AA528" s="1">
        <v>40.119999999999997</v>
      </c>
      <c r="AB528" s="1">
        <v>46.32</v>
      </c>
      <c r="AC528" s="1">
        <v>46.68</v>
      </c>
      <c r="AD528" s="1">
        <v>48.08</v>
      </c>
      <c r="AE528" s="1">
        <v>45.6</v>
      </c>
      <c r="AF528" s="1">
        <v>48</v>
      </c>
      <c r="AG528" s="1">
        <v>47.16</v>
      </c>
      <c r="AH528" s="1">
        <v>47.44</v>
      </c>
      <c r="AI528" s="1">
        <v>47.32</v>
      </c>
      <c r="AJ528" s="1">
        <v>47.32</v>
      </c>
      <c r="AK528" s="3">
        <v>47.48</v>
      </c>
      <c r="AL528">
        <f t="shared" si="56"/>
        <v>53.853333333333332</v>
      </c>
      <c r="AM528">
        <f t="shared" si="57"/>
        <v>47.52</v>
      </c>
      <c r="AN528" s="4">
        <f t="shared" si="58"/>
        <v>65.319999999999993</v>
      </c>
      <c r="AO528">
        <f t="shared" si="59"/>
        <v>46.556666666666665</v>
      </c>
      <c r="AP528">
        <f t="shared" si="60"/>
        <v>40.119999999999997</v>
      </c>
      <c r="AQ528" s="168">
        <f t="shared" si="61"/>
        <v>48.08</v>
      </c>
      <c r="AR528" s="67">
        <f xml:space="preserve"> Πίνακας1[[#This Row],[Average Accuracy (Real Data)]] - Πίνακας1[[#This Row],[Average Accuracy (Synthetic Data)]]</f>
        <v>7.2966666666666669</v>
      </c>
      <c r="AS528" s="68" t="str">
        <f t="shared" si="62"/>
        <v>SVC (Synth)</v>
      </c>
    </row>
    <row r="529" spans="1:45" x14ac:dyDescent="0.25">
      <c r="A529" s="1">
        <v>412</v>
      </c>
      <c r="B529" s="1">
        <v>3</v>
      </c>
      <c r="C529" s="1">
        <v>13</v>
      </c>
      <c r="D529" s="1">
        <v>2</v>
      </c>
      <c r="E529" s="1">
        <v>2</v>
      </c>
      <c r="F529" s="1">
        <v>2</v>
      </c>
      <c r="G529" s="1" t="b">
        <v>1</v>
      </c>
      <c r="H529" s="1">
        <v>5</v>
      </c>
      <c r="I529" s="1" t="b">
        <v>1</v>
      </c>
      <c r="J529" s="1">
        <v>5</v>
      </c>
      <c r="K529" s="1" t="b">
        <v>1</v>
      </c>
      <c r="L529" s="10">
        <v>5</v>
      </c>
      <c r="M529" s="3">
        <f>Πίνακας1[[#This Row],[ε2]] + Πίνακας1[[#This Row],[ε1]]</f>
        <v>10</v>
      </c>
      <c r="N529" s="1">
        <v>85.58</v>
      </c>
      <c r="O529" s="1">
        <v>79.930000000000007</v>
      </c>
      <c r="P529" s="1">
        <v>82.27</v>
      </c>
      <c r="Q529" s="1">
        <v>80.900000000000006</v>
      </c>
      <c r="R529" s="1">
        <v>76.38</v>
      </c>
      <c r="S529" s="1">
        <v>82.92</v>
      </c>
      <c r="T529" s="1">
        <v>79.7</v>
      </c>
      <c r="U529" s="1">
        <v>85.2</v>
      </c>
      <c r="V529" s="1">
        <v>85.57</v>
      </c>
      <c r="W529" s="1">
        <v>79.540000000000006</v>
      </c>
      <c r="X529" s="1">
        <v>82.76</v>
      </c>
      <c r="Y529" s="3">
        <v>81.41</v>
      </c>
      <c r="Z529" s="1">
        <v>82.37</v>
      </c>
      <c r="AA529" s="1">
        <v>73.52</v>
      </c>
      <c r="AB529" s="1">
        <v>76.87</v>
      </c>
      <c r="AC529" s="1">
        <v>24.91</v>
      </c>
      <c r="AD529" s="1">
        <v>76.38</v>
      </c>
      <c r="AE529" s="1">
        <v>78.319999999999993</v>
      </c>
      <c r="AF529" s="1">
        <v>25.49</v>
      </c>
      <c r="AG529" s="1">
        <v>82.21</v>
      </c>
      <c r="AH529" s="1">
        <v>82.22</v>
      </c>
      <c r="AI529" s="1">
        <v>76.38</v>
      </c>
      <c r="AJ529" s="1">
        <v>79.459999999999994</v>
      </c>
      <c r="AK529" s="3">
        <v>79.150000000000006</v>
      </c>
      <c r="AL529">
        <f t="shared" si="56"/>
        <v>81.846666666666664</v>
      </c>
      <c r="AM529">
        <f t="shared" si="57"/>
        <v>76.38</v>
      </c>
      <c r="AN529" s="4">
        <f t="shared" si="58"/>
        <v>85.58</v>
      </c>
      <c r="AO529">
        <f t="shared" si="59"/>
        <v>69.773333333333341</v>
      </c>
      <c r="AP529">
        <f t="shared" si="60"/>
        <v>24.91</v>
      </c>
      <c r="AQ529" s="9">
        <f t="shared" si="61"/>
        <v>82.37</v>
      </c>
      <c r="AR529" s="12">
        <f xml:space="preserve"> Πίνακας1[[#This Row],[Average Accuracy (Real Data)]] - Πίνακας1[[#This Row],[Average Accuracy (Synthetic Data)]]</f>
        <v>12.073333333333323</v>
      </c>
      <c r="AS529" s="168" t="str">
        <f t="shared" si="62"/>
        <v>XGBClassifier (Synth)</v>
      </c>
    </row>
    <row r="530" spans="1:45" x14ac:dyDescent="0.25">
      <c r="A530" s="1">
        <v>472</v>
      </c>
      <c r="B530" s="1">
        <v>3</v>
      </c>
      <c r="C530" s="1">
        <v>15</v>
      </c>
      <c r="D530" s="1">
        <v>4</v>
      </c>
      <c r="E530" s="1">
        <v>2</v>
      </c>
      <c r="F530" s="1">
        <v>1</v>
      </c>
      <c r="G530" s="1" t="b">
        <v>1</v>
      </c>
      <c r="H530" s="1">
        <v>0.1</v>
      </c>
      <c r="I530" s="1" t="b">
        <v>1</v>
      </c>
      <c r="J530" s="1">
        <v>0.1</v>
      </c>
      <c r="K530" s="1" t="b">
        <v>1</v>
      </c>
      <c r="L530" s="10">
        <v>0.1</v>
      </c>
      <c r="M530" s="3">
        <f>Πίνακας1[[#This Row],[ε2]] + Πίνακας1[[#This Row],[ε1]]</f>
        <v>0.2</v>
      </c>
      <c r="N530" s="1">
        <v>85.58</v>
      </c>
      <c r="O530" s="1">
        <v>79.930000000000007</v>
      </c>
      <c r="P530" s="1">
        <v>82.27</v>
      </c>
      <c r="Q530" s="1">
        <v>80.900000000000006</v>
      </c>
      <c r="R530" s="1">
        <v>76.38</v>
      </c>
      <c r="S530" s="1">
        <v>82.92</v>
      </c>
      <c r="T530" s="1">
        <v>79.7</v>
      </c>
      <c r="U530" s="1">
        <v>85.2</v>
      </c>
      <c r="V530" s="1">
        <v>85.57</v>
      </c>
      <c r="W530" s="1">
        <v>79.540000000000006</v>
      </c>
      <c r="X530" s="1">
        <v>82.76</v>
      </c>
      <c r="Y530" s="3">
        <v>81.41</v>
      </c>
      <c r="Z530" s="1">
        <v>75.540000000000006</v>
      </c>
      <c r="AA530" s="1">
        <v>71.790000000000006</v>
      </c>
      <c r="AB530" s="1">
        <v>74.88</v>
      </c>
      <c r="AC530" s="1">
        <v>31.12</v>
      </c>
      <c r="AD530" s="1">
        <v>76.38</v>
      </c>
      <c r="AE530" s="1">
        <v>74.45</v>
      </c>
      <c r="AF530" s="1">
        <v>32.18</v>
      </c>
      <c r="AG530" s="1">
        <v>75.47</v>
      </c>
      <c r="AH530" s="1">
        <v>75.59</v>
      </c>
      <c r="AI530" s="1">
        <v>76.38</v>
      </c>
      <c r="AJ530" s="1">
        <v>76.260000000000005</v>
      </c>
      <c r="AK530" s="3">
        <v>76.010000000000005</v>
      </c>
      <c r="AL530">
        <f t="shared" si="56"/>
        <v>81.846666666666664</v>
      </c>
      <c r="AM530">
        <f t="shared" si="57"/>
        <v>76.38</v>
      </c>
      <c r="AN530" s="4">
        <f t="shared" si="58"/>
        <v>85.58</v>
      </c>
      <c r="AO530">
        <f t="shared" si="59"/>
        <v>68.004166666666677</v>
      </c>
      <c r="AP530">
        <f t="shared" si="60"/>
        <v>31.12</v>
      </c>
      <c r="AQ530" s="9">
        <f t="shared" si="61"/>
        <v>76.38</v>
      </c>
      <c r="AR530" s="12">
        <f xml:space="preserve"> Πίνακας1[[#This Row],[Average Accuracy (Real Data)]] - Πίνακας1[[#This Row],[Average Accuracy (Synthetic Data)]]</f>
        <v>13.842499999999987</v>
      </c>
      <c r="AS530" s="168" t="str">
        <f t="shared" si="62"/>
        <v>SVC (Synth)</v>
      </c>
    </row>
    <row r="531" spans="1:45" x14ac:dyDescent="0.25">
      <c r="A531" s="1">
        <v>454</v>
      </c>
      <c r="B531" s="1">
        <v>3</v>
      </c>
      <c r="C531" s="1">
        <v>2</v>
      </c>
      <c r="D531" s="1">
        <v>3</v>
      </c>
      <c r="E531" s="1">
        <v>2</v>
      </c>
      <c r="F531" s="1">
        <v>2</v>
      </c>
      <c r="G531" s="1" t="b">
        <v>1</v>
      </c>
      <c r="H531" s="1">
        <v>5</v>
      </c>
      <c r="I531" s="1" t="b">
        <v>1</v>
      </c>
      <c r="J531" s="1">
        <v>5</v>
      </c>
      <c r="K531" s="1" t="b">
        <v>1</v>
      </c>
      <c r="L531" s="10">
        <v>5</v>
      </c>
      <c r="M531" s="3">
        <f>Πίνακας1[[#This Row],[ε2]] + Πίνακας1[[#This Row],[ε1]]</f>
        <v>10</v>
      </c>
      <c r="N531" s="1">
        <v>85.58</v>
      </c>
      <c r="O531" s="1">
        <v>79.930000000000007</v>
      </c>
      <c r="P531" s="1">
        <v>82.27</v>
      </c>
      <c r="Q531" s="1">
        <v>80.900000000000006</v>
      </c>
      <c r="R531" s="1">
        <v>76.38</v>
      </c>
      <c r="S531" s="1">
        <v>82.92</v>
      </c>
      <c r="T531" s="1">
        <v>79.7</v>
      </c>
      <c r="U531" s="1">
        <v>85.2</v>
      </c>
      <c r="V531" s="1">
        <v>85.57</v>
      </c>
      <c r="W531" s="1">
        <v>79.540000000000006</v>
      </c>
      <c r="X531" s="1">
        <v>82.76</v>
      </c>
      <c r="Y531" s="3">
        <v>81.41</v>
      </c>
      <c r="Z531" s="1">
        <v>78.14</v>
      </c>
      <c r="AA531" s="1">
        <v>67.819999999999993</v>
      </c>
      <c r="AB531" s="1">
        <v>74.569999999999993</v>
      </c>
      <c r="AC531" s="1">
        <v>44.41</v>
      </c>
      <c r="AD531" s="1">
        <v>76.38</v>
      </c>
      <c r="AE531" s="1">
        <v>73.53</v>
      </c>
      <c r="AF531" s="1">
        <v>75.38</v>
      </c>
      <c r="AG531" s="1">
        <v>77.88</v>
      </c>
      <c r="AH531" s="1">
        <v>78</v>
      </c>
      <c r="AI531" s="1">
        <v>77.97</v>
      </c>
      <c r="AJ531" s="1">
        <v>78.03</v>
      </c>
      <c r="AK531" s="3">
        <v>78.44</v>
      </c>
      <c r="AL531">
        <f t="shared" si="56"/>
        <v>81.846666666666664</v>
      </c>
      <c r="AM531">
        <f t="shared" si="57"/>
        <v>76.38</v>
      </c>
      <c r="AN531" s="4">
        <f t="shared" si="58"/>
        <v>85.58</v>
      </c>
      <c r="AO531">
        <f t="shared" si="59"/>
        <v>73.379166666666663</v>
      </c>
      <c r="AP531">
        <f t="shared" si="60"/>
        <v>44.41</v>
      </c>
      <c r="AQ531" s="9">
        <f t="shared" si="61"/>
        <v>78.44</v>
      </c>
      <c r="AR531" s="12">
        <f xml:space="preserve"> Πίνακας1[[#This Row],[Average Accuracy (Real Data)]] - Πίνακας1[[#This Row],[Average Accuracy (Synthetic Data)]]</f>
        <v>8.4675000000000011</v>
      </c>
      <c r="AS531" s="168" t="str">
        <f t="shared" si="62"/>
        <v>QuadraticDiscriminantAnalysis (Synth)</v>
      </c>
    </row>
    <row r="532" spans="1:45" x14ac:dyDescent="0.25">
      <c r="A532" s="10">
        <v>590</v>
      </c>
      <c r="B532" s="1">
        <v>1</v>
      </c>
      <c r="C532" s="1">
        <v>4</v>
      </c>
      <c r="D532" s="1">
        <v>4</v>
      </c>
      <c r="E532" s="1">
        <v>2</v>
      </c>
      <c r="F532" s="1">
        <v>1</v>
      </c>
      <c r="G532" s="1" t="b">
        <v>1</v>
      </c>
      <c r="H532" s="1">
        <v>0.5</v>
      </c>
      <c r="I532" s="1" t="b">
        <v>1</v>
      </c>
      <c r="J532" s="1">
        <v>0.25</v>
      </c>
      <c r="K532" s="1" t="b">
        <v>1</v>
      </c>
      <c r="L532" s="10">
        <v>0.25</v>
      </c>
      <c r="M532" s="71">
        <f>Πίνακας1[[#This Row],[ε2]] + Πίνακας1[[#This Row],[ε1]]</f>
        <v>0.5</v>
      </c>
      <c r="N532" s="1">
        <v>65.52</v>
      </c>
      <c r="O532" s="1">
        <v>62.07</v>
      </c>
      <c r="P532" s="1">
        <v>62.07</v>
      </c>
      <c r="Q532" s="1">
        <v>48.28</v>
      </c>
      <c r="R532" s="1">
        <v>62.07</v>
      </c>
      <c r="S532" s="1">
        <v>58.62</v>
      </c>
      <c r="T532" s="1">
        <v>62.07</v>
      </c>
      <c r="U532" s="1">
        <v>55.17</v>
      </c>
      <c r="V532" s="1">
        <v>62.07</v>
      </c>
      <c r="W532" s="1">
        <v>51.72</v>
      </c>
      <c r="X532" s="1">
        <v>62.07</v>
      </c>
      <c r="Y532" s="3">
        <v>58.62</v>
      </c>
      <c r="Z532" s="1">
        <v>24.14</v>
      </c>
      <c r="AA532" s="1">
        <v>10.34</v>
      </c>
      <c r="AB532" s="1">
        <v>17.239999999999998</v>
      </c>
      <c r="AC532" s="1">
        <v>48.28</v>
      </c>
      <c r="AD532" s="1">
        <v>6.9</v>
      </c>
      <c r="AE532" s="1">
        <v>20.69</v>
      </c>
      <c r="AF532" s="1">
        <v>31.03</v>
      </c>
      <c r="AG532" s="1">
        <v>27.59</v>
      </c>
      <c r="AH532" s="1">
        <v>17.239999999999998</v>
      </c>
      <c r="AI532" s="1">
        <v>34.479999999999997</v>
      </c>
      <c r="AJ532" s="1">
        <v>31.03</v>
      </c>
      <c r="AK532" s="3">
        <v>20.69</v>
      </c>
      <c r="AL532">
        <f t="shared" si="56"/>
        <v>59.195833333333347</v>
      </c>
      <c r="AM532">
        <f t="shared" si="57"/>
        <v>48.28</v>
      </c>
      <c r="AN532" s="4">
        <f t="shared" si="58"/>
        <v>65.52</v>
      </c>
      <c r="AO532">
        <f t="shared" si="59"/>
        <v>24.137500000000003</v>
      </c>
      <c r="AP532">
        <f t="shared" si="60"/>
        <v>6.9</v>
      </c>
      <c r="AQ532" s="168">
        <f t="shared" si="61"/>
        <v>48.28</v>
      </c>
      <c r="AR532" s="67">
        <f xml:space="preserve"> Πίνακας1[[#This Row],[Average Accuracy (Real Data)]] - Πίνακας1[[#This Row],[Average Accuracy (Synthetic Data)]]</f>
        <v>35.058333333333344</v>
      </c>
      <c r="AS532" s="68" t="str">
        <f t="shared" si="62"/>
        <v>LinearSVC (Synth)</v>
      </c>
    </row>
    <row r="533" spans="1:45" x14ac:dyDescent="0.25">
      <c r="A533" s="1">
        <v>496</v>
      </c>
      <c r="B533" s="1">
        <v>3</v>
      </c>
      <c r="C533" s="1">
        <v>11</v>
      </c>
      <c r="D533" s="1">
        <v>4</v>
      </c>
      <c r="E533" s="1">
        <v>2</v>
      </c>
      <c r="F533" s="1">
        <v>2</v>
      </c>
      <c r="G533" s="1" t="b">
        <v>1</v>
      </c>
      <c r="H533" s="1">
        <v>5</v>
      </c>
      <c r="I533" s="1" t="b">
        <v>1</v>
      </c>
      <c r="J533" s="1">
        <v>5</v>
      </c>
      <c r="K533" s="1" t="b">
        <v>1</v>
      </c>
      <c r="L533" s="10">
        <v>5</v>
      </c>
      <c r="M533" s="3">
        <f>Πίνακας1[[#This Row],[ε2]] + Πίνακας1[[#This Row],[ε1]]</f>
        <v>10</v>
      </c>
      <c r="N533" s="1">
        <v>85.58</v>
      </c>
      <c r="O533" s="1">
        <v>79.930000000000007</v>
      </c>
      <c r="P533" s="1">
        <v>82.27</v>
      </c>
      <c r="Q533" s="1">
        <v>80.900000000000006</v>
      </c>
      <c r="R533" s="1">
        <v>76.38</v>
      </c>
      <c r="S533" s="1">
        <v>82.92</v>
      </c>
      <c r="T533" s="1">
        <v>79.7</v>
      </c>
      <c r="U533" s="1">
        <v>85.2</v>
      </c>
      <c r="V533" s="1">
        <v>85.57</v>
      </c>
      <c r="W533" s="1">
        <v>79.540000000000006</v>
      </c>
      <c r="X533" s="1">
        <v>82.76</v>
      </c>
      <c r="Y533" s="3">
        <v>81.41</v>
      </c>
      <c r="Z533" s="1">
        <v>76.37</v>
      </c>
      <c r="AA533" s="1">
        <v>69.8</v>
      </c>
      <c r="AB533" s="1">
        <v>73.040000000000006</v>
      </c>
      <c r="AC533" s="1">
        <v>78.069999999999993</v>
      </c>
      <c r="AD533" s="1">
        <v>76.38</v>
      </c>
      <c r="AE533" s="1">
        <v>72.69</v>
      </c>
      <c r="AF533" s="1">
        <v>67.319999999999993</v>
      </c>
      <c r="AG533" s="1">
        <v>75.989999999999995</v>
      </c>
      <c r="AH533" s="1">
        <v>76.34</v>
      </c>
      <c r="AI533" s="1">
        <v>76.38</v>
      </c>
      <c r="AJ533" s="1">
        <v>76</v>
      </c>
      <c r="AK533" s="3">
        <v>76.64</v>
      </c>
      <c r="AL533">
        <f t="shared" si="56"/>
        <v>81.846666666666664</v>
      </c>
      <c r="AM533">
        <f t="shared" si="57"/>
        <v>76.38</v>
      </c>
      <c r="AN533" s="4">
        <f t="shared" si="58"/>
        <v>85.58</v>
      </c>
      <c r="AO533">
        <f t="shared" si="59"/>
        <v>74.585000000000008</v>
      </c>
      <c r="AP533">
        <f t="shared" si="60"/>
        <v>67.319999999999993</v>
      </c>
      <c r="AQ533" s="9">
        <f t="shared" si="61"/>
        <v>78.069999999999993</v>
      </c>
      <c r="AR533" s="12">
        <f xml:space="preserve"> Πίνακας1[[#This Row],[Average Accuracy (Real Data)]] - Πίνακας1[[#This Row],[Average Accuracy (Synthetic Data)]]</f>
        <v>7.2616666666666561</v>
      </c>
      <c r="AS533" s="168" t="str">
        <f t="shared" si="62"/>
        <v>LinearSVC (Synth)</v>
      </c>
    </row>
    <row r="534" spans="1:45" x14ac:dyDescent="0.25">
      <c r="A534" s="1">
        <v>305</v>
      </c>
      <c r="B534" s="1">
        <v>2</v>
      </c>
      <c r="C534" s="1">
        <v>4</v>
      </c>
      <c r="D534" s="1">
        <v>4</v>
      </c>
      <c r="E534" s="1">
        <v>2</v>
      </c>
      <c r="F534" s="1">
        <v>1</v>
      </c>
      <c r="G534" s="1" t="b">
        <v>1</v>
      </c>
      <c r="H534" s="1">
        <v>0.5</v>
      </c>
      <c r="I534" s="1" t="b">
        <v>1</v>
      </c>
      <c r="J534" s="1">
        <v>0.5</v>
      </c>
      <c r="K534" s="1" t="b">
        <v>1</v>
      </c>
      <c r="L534" s="10">
        <v>0.5</v>
      </c>
      <c r="M534" s="3">
        <f>Πίνακας1[[#This Row],[ε2]] + Πίνακας1[[#This Row],[ε1]]</f>
        <v>1</v>
      </c>
      <c r="N534" s="1">
        <v>58.64</v>
      </c>
      <c r="O534" s="1">
        <v>48.44</v>
      </c>
      <c r="P534" s="1">
        <v>54.76</v>
      </c>
      <c r="Q534" s="1">
        <v>48.44</v>
      </c>
      <c r="R534" s="1">
        <v>58.88</v>
      </c>
      <c r="S534" s="1">
        <v>54.12</v>
      </c>
      <c r="T534" s="1">
        <v>65.319999999999993</v>
      </c>
      <c r="U534" s="1">
        <v>47.52</v>
      </c>
      <c r="V534" s="1">
        <v>60.32</v>
      </c>
      <c r="W534" s="1">
        <v>48.52</v>
      </c>
      <c r="X534" s="1">
        <v>48.52</v>
      </c>
      <c r="Y534" s="3">
        <v>52.76</v>
      </c>
      <c r="Z534" s="1">
        <v>49.6</v>
      </c>
      <c r="AA534" s="1">
        <v>40.200000000000003</v>
      </c>
      <c r="AB534" s="1">
        <v>46.84</v>
      </c>
      <c r="AC534" s="1">
        <v>49.28</v>
      </c>
      <c r="AD534" s="1">
        <v>45.68</v>
      </c>
      <c r="AE534" s="1">
        <v>45.96</v>
      </c>
      <c r="AF534" s="1">
        <v>48.32</v>
      </c>
      <c r="AG534" s="1">
        <v>48.4</v>
      </c>
      <c r="AH534" s="1">
        <v>49.2</v>
      </c>
      <c r="AI534" s="1">
        <v>49.52</v>
      </c>
      <c r="AJ534" s="1">
        <v>49.52</v>
      </c>
      <c r="AK534" s="3">
        <v>48.8</v>
      </c>
      <c r="AL534">
        <f t="shared" si="56"/>
        <v>53.853333333333332</v>
      </c>
      <c r="AM534">
        <f t="shared" si="57"/>
        <v>47.52</v>
      </c>
      <c r="AN534" s="4">
        <f t="shared" si="58"/>
        <v>65.319999999999993</v>
      </c>
      <c r="AO534">
        <f t="shared" si="59"/>
        <v>47.609999999999992</v>
      </c>
      <c r="AP534">
        <f t="shared" si="60"/>
        <v>40.200000000000003</v>
      </c>
      <c r="AQ534" s="9">
        <f t="shared" si="61"/>
        <v>49.6</v>
      </c>
      <c r="AR534" s="12">
        <f xml:space="preserve"> Πίνακας1[[#This Row],[Average Accuracy (Real Data)]] - Πίνακας1[[#This Row],[Average Accuracy (Synthetic Data)]]</f>
        <v>6.2433333333333394</v>
      </c>
      <c r="AS534" s="168" t="str">
        <f t="shared" si="62"/>
        <v>XGBClassifier (Synth)</v>
      </c>
    </row>
    <row r="535" spans="1:45" x14ac:dyDescent="0.25">
      <c r="A535" s="1">
        <v>35</v>
      </c>
      <c r="B535" s="1">
        <v>1</v>
      </c>
      <c r="C535" s="1">
        <v>3</v>
      </c>
      <c r="D535" s="1">
        <v>1</v>
      </c>
      <c r="E535" s="1">
        <v>2</v>
      </c>
      <c r="F535" s="1">
        <v>2</v>
      </c>
      <c r="G535" s="1" t="b">
        <v>1</v>
      </c>
      <c r="H535" s="1">
        <v>10</v>
      </c>
      <c r="I535" s="1" t="b">
        <v>1</v>
      </c>
      <c r="J535" s="1">
        <v>10</v>
      </c>
      <c r="K535" s="1" t="b">
        <v>1</v>
      </c>
      <c r="L535" s="10">
        <v>10</v>
      </c>
      <c r="M535" s="3">
        <f>Πίνακας1[[#This Row],[ε2]] + Πίνακας1[[#This Row],[ε1]]</f>
        <v>20</v>
      </c>
      <c r="N535" s="1">
        <v>65.52</v>
      </c>
      <c r="O535" s="1">
        <v>62.07</v>
      </c>
      <c r="P535" s="1">
        <v>62.07</v>
      </c>
      <c r="Q535" s="1">
        <v>48.28</v>
      </c>
      <c r="R535" s="1">
        <v>62.07</v>
      </c>
      <c r="S535" s="1">
        <v>58.62</v>
      </c>
      <c r="T535" s="1">
        <v>62.07</v>
      </c>
      <c r="U535" s="1">
        <v>55.17</v>
      </c>
      <c r="V535" s="1">
        <v>62.07</v>
      </c>
      <c r="W535" s="1">
        <v>51.72</v>
      </c>
      <c r="X535" s="1">
        <v>62.07</v>
      </c>
      <c r="Y535" s="3">
        <v>58.62</v>
      </c>
      <c r="Z535" s="1">
        <v>48.28</v>
      </c>
      <c r="AA535" s="1">
        <v>37.93</v>
      </c>
      <c r="AB535" s="1">
        <v>62.07</v>
      </c>
      <c r="AC535" s="1">
        <v>34.479999999999997</v>
      </c>
      <c r="AD535" s="1">
        <v>58.62</v>
      </c>
      <c r="AE535" s="1">
        <v>55.17</v>
      </c>
      <c r="AF535" s="1">
        <v>62.07</v>
      </c>
      <c r="AG535" s="1">
        <v>58.62</v>
      </c>
      <c r="AH535" s="1">
        <v>44.83</v>
      </c>
      <c r="AI535" s="1">
        <v>58.62</v>
      </c>
      <c r="AJ535" s="1">
        <v>62.07</v>
      </c>
      <c r="AK535" s="3">
        <v>51.72</v>
      </c>
      <c r="AL535">
        <f t="shared" si="56"/>
        <v>59.195833333333347</v>
      </c>
      <c r="AM535">
        <f t="shared" si="57"/>
        <v>48.28</v>
      </c>
      <c r="AN535" s="4">
        <f t="shared" si="58"/>
        <v>65.52</v>
      </c>
      <c r="AO535">
        <f t="shared" si="59"/>
        <v>52.873333333333335</v>
      </c>
      <c r="AP535">
        <f t="shared" si="60"/>
        <v>34.479999999999997</v>
      </c>
      <c r="AQ535" s="9">
        <f t="shared" si="61"/>
        <v>62.07</v>
      </c>
      <c r="AR535" s="12">
        <f xml:space="preserve"> Πίνακας1[[#This Row],[Average Accuracy (Real Data)]] - Πίνακας1[[#This Row],[Average Accuracy (Synthetic Data)]]</f>
        <v>6.3225000000000122</v>
      </c>
      <c r="AS535" s="168" t="str">
        <f t="shared" si="62"/>
        <v>KNeighborsClassifier (Synth)</v>
      </c>
    </row>
    <row r="536" spans="1:45" x14ac:dyDescent="0.25">
      <c r="A536" s="1">
        <v>473</v>
      </c>
      <c r="B536" s="1">
        <v>3</v>
      </c>
      <c r="C536" s="1">
        <v>16</v>
      </c>
      <c r="D536" s="1">
        <v>4</v>
      </c>
      <c r="E536" s="1">
        <v>2</v>
      </c>
      <c r="F536" s="1">
        <v>1</v>
      </c>
      <c r="G536" s="1" t="b">
        <v>1</v>
      </c>
      <c r="H536" s="1">
        <v>0.5</v>
      </c>
      <c r="I536" s="1" t="b">
        <v>1</v>
      </c>
      <c r="J536" s="1">
        <v>0.5</v>
      </c>
      <c r="K536" s="1" t="b">
        <v>1</v>
      </c>
      <c r="L536" s="10">
        <v>0.5</v>
      </c>
      <c r="M536" s="3">
        <f>Πίνακας1[[#This Row],[ε2]] + Πίνακας1[[#This Row],[ε1]]</f>
        <v>1</v>
      </c>
      <c r="N536" s="1">
        <v>85.58</v>
      </c>
      <c r="O536" s="1">
        <v>79.930000000000007</v>
      </c>
      <c r="P536" s="1">
        <v>82.27</v>
      </c>
      <c r="Q536" s="1">
        <v>80.900000000000006</v>
      </c>
      <c r="R536" s="1">
        <v>76.38</v>
      </c>
      <c r="S536" s="1">
        <v>82.92</v>
      </c>
      <c r="T536" s="1">
        <v>79.7</v>
      </c>
      <c r="U536" s="1">
        <v>85.2</v>
      </c>
      <c r="V536" s="1">
        <v>85.57</v>
      </c>
      <c r="W536" s="1">
        <v>79.540000000000006</v>
      </c>
      <c r="X536" s="1">
        <v>82.76</v>
      </c>
      <c r="Y536" s="3">
        <v>81.41</v>
      </c>
      <c r="Z536" s="1">
        <v>76.38</v>
      </c>
      <c r="AA536" s="1">
        <v>65.56</v>
      </c>
      <c r="AB536" s="1">
        <v>71.75</v>
      </c>
      <c r="AC536" s="1">
        <v>49.86</v>
      </c>
      <c r="AD536" s="1">
        <v>76.38</v>
      </c>
      <c r="AE536" s="1">
        <v>70.17</v>
      </c>
      <c r="AF536" s="1">
        <v>75.81</v>
      </c>
      <c r="AG536" s="1">
        <v>76.38</v>
      </c>
      <c r="AH536" s="1">
        <v>76.38</v>
      </c>
      <c r="AI536" s="1">
        <v>76.900000000000006</v>
      </c>
      <c r="AJ536" s="1">
        <v>75.89</v>
      </c>
      <c r="AK536" s="3">
        <v>76.790000000000006</v>
      </c>
      <c r="AL536">
        <f t="shared" si="56"/>
        <v>81.846666666666664</v>
      </c>
      <c r="AM536">
        <f t="shared" si="57"/>
        <v>76.38</v>
      </c>
      <c r="AN536" s="4">
        <f t="shared" si="58"/>
        <v>85.58</v>
      </c>
      <c r="AO536">
        <f t="shared" si="59"/>
        <v>72.354166666666657</v>
      </c>
      <c r="AP536">
        <f t="shared" si="60"/>
        <v>49.86</v>
      </c>
      <c r="AQ536" s="9">
        <f t="shared" si="61"/>
        <v>76.900000000000006</v>
      </c>
      <c r="AR536" s="12">
        <f xml:space="preserve"> Πίνακας1[[#This Row],[Average Accuracy (Real Data)]] - Πίνακας1[[#This Row],[Average Accuracy (Synthetic Data)]]</f>
        <v>9.4925000000000068</v>
      </c>
      <c r="AS536" s="168" t="str">
        <f t="shared" si="62"/>
        <v>GaussianNB (Synth)</v>
      </c>
    </row>
    <row r="537" spans="1:45" x14ac:dyDescent="0.25">
      <c r="A537" s="1">
        <v>77</v>
      </c>
      <c r="B537" s="1">
        <v>1</v>
      </c>
      <c r="C537" s="1">
        <v>3</v>
      </c>
      <c r="D537" s="1">
        <v>2</v>
      </c>
      <c r="E537" s="1">
        <v>2</v>
      </c>
      <c r="F537" s="1">
        <v>2</v>
      </c>
      <c r="G537" s="1" t="b">
        <v>1</v>
      </c>
      <c r="H537" s="1">
        <v>10</v>
      </c>
      <c r="I537" s="1" t="b">
        <v>1</v>
      </c>
      <c r="J537" s="1">
        <v>10</v>
      </c>
      <c r="K537" s="1" t="b">
        <v>1</v>
      </c>
      <c r="L537" s="10">
        <v>10</v>
      </c>
      <c r="M537" s="3">
        <f>Πίνακας1[[#This Row],[ε2]] + Πίνακας1[[#This Row],[ε1]]</f>
        <v>20</v>
      </c>
      <c r="N537" s="1">
        <v>65.52</v>
      </c>
      <c r="O537" s="1">
        <v>62.07</v>
      </c>
      <c r="P537" s="1">
        <v>62.07</v>
      </c>
      <c r="Q537" s="1">
        <v>48.28</v>
      </c>
      <c r="R537" s="1">
        <v>62.07</v>
      </c>
      <c r="S537" s="1">
        <v>58.62</v>
      </c>
      <c r="T537" s="1">
        <v>62.07</v>
      </c>
      <c r="U537" s="1">
        <v>55.17</v>
      </c>
      <c r="V537" s="1">
        <v>62.07</v>
      </c>
      <c r="W537" s="1">
        <v>51.72</v>
      </c>
      <c r="X537" s="1">
        <v>62.07</v>
      </c>
      <c r="Y537" s="3">
        <v>58.62</v>
      </c>
      <c r="Z537" s="1">
        <v>58.62</v>
      </c>
      <c r="AA537" s="1">
        <v>51.72</v>
      </c>
      <c r="AB537" s="1">
        <v>58.62</v>
      </c>
      <c r="AC537" s="1">
        <v>55.17</v>
      </c>
      <c r="AD537" s="1">
        <v>65.52</v>
      </c>
      <c r="AE537" s="1">
        <v>58.62</v>
      </c>
      <c r="AF537" s="1">
        <v>62.07</v>
      </c>
      <c r="AG537" s="1">
        <v>55.17</v>
      </c>
      <c r="AH537" s="1">
        <v>55.17</v>
      </c>
      <c r="AI537" s="1">
        <v>65.52</v>
      </c>
      <c r="AJ537" s="1">
        <v>62.07</v>
      </c>
      <c r="AK537" s="3">
        <v>55.17</v>
      </c>
      <c r="AL537">
        <f t="shared" si="56"/>
        <v>59.195833333333347</v>
      </c>
      <c r="AM537">
        <f t="shared" si="57"/>
        <v>48.28</v>
      </c>
      <c r="AN537" s="4">
        <f t="shared" si="58"/>
        <v>65.52</v>
      </c>
      <c r="AO537">
        <f t="shared" si="59"/>
        <v>58.62</v>
      </c>
      <c r="AP537">
        <f t="shared" si="60"/>
        <v>51.72</v>
      </c>
      <c r="AQ537" s="9">
        <f t="shared" si="61"/>
        <v>65.52</v>
      </c>
      <c r="AR537" s="12">
        <f xml:space="preserve"> Πίνακας1[[#This Row],[Average Accuracy (Real Data)]] - Πίνακας1[[#This Row],[Average Accuracy (Synthetic Data)]]</f>
        <v>0.57583333333334963</v>
      </c>
      <c r="AS537" s="168" t="str">
        <f t="shared" si="62"/>
        <v>SVC (Synth)</v>
      </c>
    </row>
    <row r="538" spans="1:45" x14ac:dyDescent="0.25">
      <c r="A538" s="1">
        <v>137</v>
      </c>
      <c r="B538" s="1">
        <v>1</v>
      </c>
      <c r="C538" s="1">
        <v>4</v>
      </c>
      <c r="D538" s="1">
        <v>4</v>
      </c>
      <c r="E538" s="1">
        <v>2</v>
      </c>
      <c r="F538" s="1">
        <v>1</v>
      </c>
      <c r="G538" s="1" t="b">
        <v>1</v>
      </c>
      <c r="H538" s="1">
        <v>0.5</v>
      </c>
      <c r="I538" s="1" t="b">
        <v>1</v>
      </c>
      <c r="J538" s="1">
        <v>0.5</v>
      </c>
      <c r="K538" s="1" t="b">
        <v>1</v>
      </c>
      <c r="L538" s="10">
        <v>0.5</v>
      </c>
      <c r="M538" s="3">
        <f>Πίνακας1[[#This Row],[ε2]] + Πίνακας1[[#This Row],[ε1]]</f>
        <v>1</v>
      </c>
      <c r="N538" s="1">
        <v>65.52</v>
      </c>
      <c r="O538" s="1">
        <v>62.07</v>
      </c>
      <c r="P538" s="1">
        <v>62.07</v>
      </c>
      <c r="Q538" s="1">
        <v>48.28</v>
      </c>
      <c r="R538" s="1">
        <v>62.07</v>
      </c>
      <c r="S538" s="1">
        <v>58.62</v>
      </c>
      <c r="T538" s="1">
        <v>62.07</v>
      </c>
      <c r="U538" s="1">
        <v>55.17</v>
      </c>
      <c r="V538" s="1">
        <v>62.07</v>
      </c>
      <c r="W538" s="1">
        <v>51.72</v>
      </c>
      <c r="X538" s="1">
        <v>62.07</v>
      </c>
      <c r="Y538" s="3">
        <v>58.62</v>
      </c>
      <c r="Z538" s="1">
        <v>27.59</v>
      </c>
      <c r="AA538" s="1">
        <v>17.239999999999998</v>
      </c>
      <c r="AB538" s="1">
        <v>34.479999999999997</v>
      </c>
      <c r="AC538" s="1">
        <v>62.07</v>
      </c>
      <c r="AD538" s="1">
        <v>58.62</v>
      </c>
      <c r="AE538" s="1">
        <v>34.479999999999997</v>
      </c>
      <c r="AF538" s="1">
        <v>34.479999999999997</v>
      </c>
      <c r="AG538" s="1">
        <v>13.79</v>
      </c>
      <c r="AH538" s="1">
        <v>27.59</v>
      </c>
      <c r="AI538" s="1">
        <v>44.83</v>
      </c>
      <c r="AJ538" s="1">
        <v>34.479999999999997</v>
      </c>
      <c r="AK538" s="3">
        <v>31.03</v>
      </c>
      <c r="AL538">
        <f t="shared" si="56"/>
        <v>59.195833333333347</v>
      </c>
      <c r="AM538">
        <f t="shared" si="57"/>
        <v>48.28</v>
      </c>
      <c r="AN538" s="4">
        <f t="shared" si="58"/>
        <v>65.52</v>
      </c>
      <c r="AO538">
        <f t="shared" si="59"/>
        <v>35.056666666666665</v>
      </c>
      <c r="AP538">
        <f t="shared" si="60"/>
        <v>13.79</v>
      </c>
      <c r="AQ538" s="9">
        <f t="shared" si="61"/>
        <v>62.07</v>
      </c>
      <c r="AR538" s="12">
        <f xml:space="preserve"> Πίνακας1[[#This Row],[Average Accuracy (Real Data)]] - Πίνακας1[[#This Row],[Average Accuracy (Synthetic Data)]]</f>
        <v>24.139166666666682</v>
      </c>
      <c r="AS538" s="168" t="str">
        <f t="shared" si="62"/>
        <v>LinearSVC (Synth)</v>
      </c>
    </row>
    <row r="539" spans="1:45" x14ac:dyDescent="0.25">
      <c r="A539" s="1">
        <v>119</v>
      </c>
      <c r="B539" s="1">
        <v>1</v>
      </c>
      <c r="C539" s="1">
        <v>5</v>
      </c>
      <c r="D539" s="1">
        <v>3</v>
      </c>
      <c r="E539" s="1">
        <v>2</v>
      </c>
      <c r="F539" s="1">
        <v>2</v>
      </c>
      <c r="G539" s="1" t="b">
        <v>1</v>
      </c>
      <c r="H539" s="1">
        <v>10</v>
      </c>
      <c r="I539" s="1" t="b">
        <v>1</v>
      </c>
      <c r="J539" s="1">
        <v>10</v>
      </c>
      <c r="K539" s="1" t="b">
        <v>1</v>
      </c>
      <c r="L539" s="10">
        <v>10</v>
      </c>
      <c r="M539" s="3">
        <f>Πίνακας1[[#This Row],[ε2]] + Πίνακας1[[#This Row],[ε1]]</f>
        <v>20</v>
      </c>
      <c r="N539" s="1">
        <v>65.52</v>
      </c>
      <c r="O539" s="1">
        <v>62.07</v>
      </c>
      <c r="P539" s="1">
        <v>62.07</v>
      </c>
      <c r="Q539" s="1">
        <v>48.28</v>
      </c>
      <c r="R539" s="1">
        <v>62.07</v>
      </c>
      <c r="S539" s="1">
        <v>58.62</v>
      </c>
      <c r="T539" s="1">
        <v>62.07</v>
      </c>
      <c r="U539" s="1">
        <v>55.17</v>
      </c>
      <c r="V539" s="1">
        <v>62.07</v>
      </c>
      <c r="W539" s="1">
        <v>51.72</v>
      </c>
      <c r="X539" s="1">
        <v>62.07</v>
      </c>
      <c r="Y539" s="3">
        <v>58.62</v>
      </c>
      <c r="Z539" s="1">
        <v>48.28</v>
      </c>
      <c r="AA539" s="1">
        <v>34.479999999999997</v>
      </c>
      <c r="AB539" s="1">
        <v>62.07</v>
      </c>
      <c r="AC539" s="1">
        <v>62.07</v>
      </c>
      <c r="AD539" s="1">
        <v>48.28</v>
      </c>
      <c r="AE539" s="1">
        <v>55.17</v>
      </c>
      <c r="AF539" s="1">
        <v>55.17</v>
      </c>
      <c r="AG539" s="1">
        <v>41.38</v>
      </c>
      <c r="AH539" s="1">
        <v>31.03</v>
      </c>
      <c r="AI539" s="1">
        <v>58.62</v>
      </c>
      <c r="AJ539" s="1">
        <v>44.83</v>
      </c>
      <c r="AK539" s="3">
        <v>24.14</v>
      </c>
      <c r="AL539">
        <f t="shared" si="56"/>
        <v>59.195833333333347</v>
      </c>
      <c r="AM539">
        <f t="shared" si="57"/>
        <v>48.28</v>
      </c>
      <c r="AN539" s="4">
        <f t="shared" si="58"/>
        <v>65.52</v>
      </c>
      <c r="AO539">
        <f t="shared" si="59"/>
        <v>47.126666666666665</v>
      </c>
      <c r="AP539">
        <f t="shared" si="60"/>
        <v>24.14</v>
      </c>
      <c r="AQ539" s="9">
        <f t="shared" si="61"/>
        <v>62.07</v>
      </c>
      <c r="AR539" s="12">
        <f xml:space="preserve"> Πίνακας1[[#This Row],[Average Accuracy (Real Data)]] - Πίνακας1[[#This Row],[Average Accuracy (Synthetic Data)]]</f>
        <v>12.069166666666682</v>
      </c>
      <c r="AS539" s="168" t="str">
        <f t="shared" si="62"/>
        <v>KNeighborsClassifier (Synth)</v>
      </c>
    </row>
    <row r="540" spans="1:45" x14ac:dyDescent="0.25">
      <c r="A540" s="1">
        <v>306</v>
      </c>
      <c r="B540" s="1">
        <v>2</v>
      </c>
      <c r="C540" s="1">
        <v>4</v>
      </c>
      <c r="D540" s="1">
        <v>4</v>
      </c>
      <c r="E540" s="1">
        <v>2</v>
      </c>
      <c r="F540" s="1">
        <v>1</v>
      </c>
      <c r="G540" s="1" t="b">
        <v>1</v>
      </c>
      <c r="H540" s="1">
        <v>1</v>
      </c>
      <c r="I540" s="1" t="b">
        <v>1</v>
      </c>
      <c r="J540" s="1">
        <v>1</v>
      </c>
      <c r="K540" s="1" t="b">
        <v>1</v>
      </c>
      <c r="L540" s="10">
        <v>1</v>
      </c>
      <c r="M540" s="3">
        <f>Πίνακας1[[#This Row],[ε2]] + Πίνακας1[[#This Row],[ε1]]</f>
        <v>2</v>
      </c>
      <c r="N540" s="1">
        <v>58.64</v>
      </c>
      <c r="O540" s="1">
        <v>48.44</v>
      </c>
      <c r="P540" s="1">
        <v>54.76</v>
      </c>
      <c r="Q540" s="1">
        <v>48.44</v>
      </c>
      <c r="R540" s="1">
        <v>58.88</v>
      </c>
      <c r="S540" s="1">
        <v>54.12</v>
      </c>
      <c r="T540" s="1">
        <v>65.319999999999993</v>
      </c>
      <c r="U540" s="1">
        <v>47.52</v>
      </c>
      <c r="V540" s="1">
        <v>60.32</v>
      </c>
      <c r="W540" s="1">
        <v>48.52</v>
      </c>
      <c r="X540" s="1">
        <v>48.52</v>
      </c>
      <c r="Y540" s="3">
        <v>52.76</v>
      </c>
      <c r="Z540" s="1">
        <v>50</v>
      </c>
      <c r="AA540" s="1">
        <v>40.68</v>
      </c>
      <c r="AB540" s="1">
        <v>48.84</v>
      </c>
      <c r="AC540" s="1">
        <v>42.96</v>
      </c>
      <c r="AD540" s="1">
        <v>48.92</v>
      </c>
      <c r="AE540" s="1">
        <v>47.12</v>
      </c>
      <c r="AF540" s="1">
        <v>46.28</v>
      </c>
      <c r="AG540" s="1">
        <v>49.52</v>
      </c>
      <c r="AH540" s="1">
        <v>50.08</v>
      </c>
      <c r="AI540" s="1">
        <v>49.4</v>
      </c>
      <c r="AJ540" s="1">
        <v>49.4</v>
      </c>
      <c r="AK540" s="3">
        <v>49.2</v>
      </c>
      <c r="AL540">
        <f t="shared" si="56"/>
        <v>53.853333333333332</v>
      </c>
      <c r="AM540">
        <f t="shared" si="57"/>
        <v>47.52</v>
      </c>
      <c r="AN540" s="4">
        <f t="shared" si="58"/>
        <v>65.319999999999993</v>
      </c>
      <c r="AO540">
        <f t="shared" si="59"/>
        <v>47.70000000000001</v>
      </c>
      <c r="AP540">
        <f t="shared" si="60"/>
        <v>40.68</v>
      </c>
      <c r="AQ540" s="9">
        <f t="shared" si="61"/>
        <v>50.08</v>
      </c>
      <c r="AR540" s="12">
        <f xml:space="preserve"> Πίνακας1[[#This Row],[Average Accuracy (Real Data)]] - Πίνακας1[[#This Row],[Average Accuracy (Synthetic Data)]]</f>
        <v>6.1533333333333218</v>
      </c>
      <c r="AS540" s="168" t="str">
        <f t="shared" si="62"/>
        <v>GradientBoostingClassifier (Synth)</v>
      </c>
    </row>
    <row r="541" spans="1:45" x14ac:dyDescent="0.25">
      <c r="A541" s="1">
        <v>161</v>
      </c>
      <c r="B541" s="1">
        <v>1</v>
      </c>
      <c r="C541" s="1">
        <v>4</v>
      </c>
      <c r="D541" s="1">
        <v>4</v>
      </c>
      <c r="E541" s="1">
        <v>2</v>
      </c>
      <c r="F541" s="1">
        <v>2</v>
      </c>
      <c r="G541" s="1" t="b">
        <v>1</v>
      </c>
      <c r="H541" s="1">
        <v>10</v>
      </c>
      <c r="I541" s="1" t="b">
        <v>1</v>
      </c>
      <c r="J541" s="1">
        <v>10</v>
      </c>
      <c r="K541" s="1" t="b">
        <v>1</v>
      </c>
      <c r="L541" s="10">
        <v>10</v>
      </c>
      <c r="M541" s="3">
        <f>Πίνακας1[[#This Row],[ε2]] + Πίνακας1[[#This Row],[ε1]]</f>
        <v>20</v>
      </c>
      <c r="N541" s="1">
        <v>65.52</v>
      </c>
      <c r="O541" s="1">
        <v>62.07</v>
      </c>
      <c r="P541" s="1">
        <v>62.07</v>
      </c>
      <c r="Q541" s="1">
        <v>48.28</v>
      </c>
      <c r="R541" s="1">
        <v>62.07</v>
      </c>
      <c r="S541" s="1">
        <v>58.62</v>
      </c>
      <c r="T541" s="1">
        <v>62.07</v>
      </c>
      <c r="U541" s="1">
        <v>55.17</v>
      </c>
      <c r="V541" s="1">
        <v>62.07</v>
      </c>
      <c r="W541" s="1">
        <v>51.72</v>
      </c>
      <c r="X541" s="1">
        <v>62.07</v>
      </c>
      <c r="Y541" s="3">
        <v>58.62</v>
      </c>
      <c r="Z541" s="1">
        <v>51.72</v>
      </c>
      <c r="AA541" s="1">
        <v>62.07</v>
      </c>
      <c r="AB541" s="1">
        <v>62.07</v>
      </c>
      <c r="AC541" s="1">
        <v>62.07</v>
      </c>
      <c r="AD541" s="1">
        <v>62.07</v>
      </c>
      <c r="AE541" s="1">
        <v>48.28</v>
      </c>
      <c r="AF541" s="1">
        <v>55.17</v>
      </c>
      <c r="AG541" s="1">
        <v>58.62</v>
      </c>
      <c r="AH541" s="1">
        <v>51.72</v>
      </c>
      <c r="AI541" s="1">
        <v>55.17</v>
      </c>
      <c r="AJ541" s="1">
        <v>58.62</v>
      </c>
      <c r="AK541" s="3">
        <v>62.07</v>
      </c>
      <c r="AL541">
        <f t="shared" si="56"/>
        <v>59.195833333333347</v>
      </c>
      <c r="AM541">
        <f t="shared" si="57"/>
        <v>48.28</v>
      </c>
      <c r="AN541" s="4">
        <f t="shared" si="58"/>
        <v>65.52</v>
      </c>
      <c r="AO541">
        <f t="shared" si="59"/>
        <v>57.470833333333331</v>
      </c>
      <c r="AP541">
        <f t="shared" si="60"/>
        <v>48.28</v>
      </c>
      <c r="AQ541" s="9">
        <f t="shared" si="61"/>
        <v>62.07</v>
      </c>
      <c r="AR541" s="12">
        <f xml:space="preserve"> Πίνακας1[[#This Row],[Average Accuracy (Real Data)]] - Πίνακας1[[#This Row],[Average Accuracy (Synthetic Data)]]</f>
        <v>1.7250000000000156</v>
      </c>
      <c r="AS541" s="168" t="str">
        <f t="shared" si="62"/>
        <v>DecisionTreeClassifier (Synth)</v>
      </c>
    </row>
    <row r="542" spans="1:45" x14ac:dyDescent="0.25">
      <c r="A542" s="1">
        <v>474</v>
      </c>
      <c r="B542" s="1">
        <v>3</v>
      </c>
      <c r="C542" s="1">
        <v>2</v>
      </c>
      <c r="D542" s="1">
        <v>4</v>
      </c>
      <c r="E542" s="1">
        <v>2</v>
      </c>
      <c r="F542" s="1">
        <v>1</v>
      </c>
      <c r="G542" s="1" t="b">
        <v>1</v>
      </c>
      <c r="H542" s="1">
        <v>1</v>
      </c>
      <c r="I542" s="1" t="b">
        <v>1</v>
      </c>
      <c r="J542" s="1">
        <v>1</v>
      </c>
      <c r="K542" s="1" t="b">
        <v>1</v>
      </c>
      <c r="L542" s="10">
        <v>1</v>
      </c>
      <c r="M542" s="3">
        <f>Πίνακας1[[#This Row],[ε2]] + Πίνακας1[[#This Row],[ε1]]</f>
        <v>2</v>
      </c>
      <c r="N542" s="1">
        <v>85.58</v>
      </c>
      <c r="O542" s="1">
        <v>79.930000000000007</v>
      </c>
      <c r="P542" s="1">
        <v>82.27</v>
      </c>
      <c r="Q542" s="1">
        <v>80.900000000000006</v>
      </c>
      <c r="R542" s="1">
        <v>76.38</v>
      </c>
      <c r="S542" s="1">
        <v>82.92</v>
      </c>
      <c r="T542" s="1">
        <v>79.7</v>
      </c>
      <c r="U542" s="1">
        <v>85.2</v>
      </c>
      <c r="V542" s="1">
        <v>85.57</v>
      </c>
      <c r="W542" s="1">
        <v>79.540000000000006</v>
      </c>
      <c r="X542" s="1">
        <v>82.76</v>
      </c>
      <c r="Y542" s="3">
        <v>81.41</v>
      </c>
      <c r="Z542" s="1">
        <v>76.38</v>
      </c>
      <c r="AA542" s="1">
        <v>61.65</v>
      </c>
      <c r="AB542" s="1">
        <v>71.569999999999993</v>
      </c>
      <c r="AC542" s="1">
        <v>75.52</v>
      </c>
      <c r="AD542" s="1">
        <v>76.38</v>
      </c>
      <c r="AE542" s="1">
        <v>68.42</v>
      </c>
      <c r="AF542" s="1">
        <v>76.58</v>
      </c>
      <c r="AG542" s="1">
        <v>76.38</v>
      </c>
      <c r="AH542" s="1">
        <v>76.37</v>
      </c>
      <c r="AI542" s="1">
        <v>76.900000000000006</v>
      </c>
      <c r="AJ542" s="1">
        <v>76.38</v>
      </c>
      <c r="AK542" s="3">
        <v>77.23</v>
      </c>
      <c r="AL542">
        <f t="shared" si="56"/>
        <v>81.846666666666664</v>
      </c>
      <c r="AM542">
        <f t="shared" si="57"/>
        <v>76.38</v>
      </c>
      <c r="AN542" s="4">
        <f t="shared" si="58"/>
        <v>85.58</v>
      </c>
      <c r="AO542">
        <f t="shared" si="59"/>
        <v>74.146666666666661</v>
      </c>
      <c r="AP542">
        <f t="shared" si="60"/>
        <v>61.65</v>
      </c>
      <c r="AQ542" s="9">
        <f t="shared" si="61"/>
        <v>77.23</v>
      </c>
      <c r="AR542" s="12">
        <f xml:space="preserve"> Πίνακας1[[#This Row],[Average Accuracy (Real Data)]] - Πίνακας1[[#This Row],[Average Accuracy (Synthetic Data)]]</f>
        <v>7.7000000000000028</v>
      </c>
      <c r="AS542" s="168" t="str">
        <f t="shared" si="62"/>
        <v>QuadraticDiscriminantAnalysis (Synth)</v>
      </c>
    </row>
    <row r="543" spans="1:45" x14ac:dyDescent="0.25">
      <c r="A543" s="1">
        <v>203</v>
      </c>
      <c r="B543" s="1">
        <v>2</v>
      </c>
      <c r="C543" s="1">
        <v>4</v>
      </c>
      <c r="D543" s="1">
        <v>1</v>
      </c>
      <c r="E543" s="1">
        <v>2</v>
      </c>
      <c r="F543" s="1">
        <v>2</v>
      </c>
      <c r="G543" s="1" t="b">
        <v>1</v>
      </c>
      <c r="H543" s="1">
        <v>10</v>
      </c>
      <c r="I543" s="1" t="b">
        <v>1</v>
      </c>
      <c r="J543" s="1">
        <v>10</v>
      </c>
      <c r="K543" s="1" t="b">
        <v>1</v>
      </c>
      <c r="L543" s="10">
        <v>10</v>
      </c>
      <c r="M543" s="3">
        <f>Πίνακας1[[#This Row],[ε2]] + Πίνακας1[[#This Row],[ε1]]</f>
        <v>20</v>
      </c>
      <c r="N543" s="1">
        <v>58.64</v>
      </c>
      <c r="O543" s="1">
        <v>48.44</v>
      </c>
      <c r="P543" s="1">
        <v>54.76</v>
      </c>
      <c r="Q543" s="1">
        <v>48.44</v>
      </c>
      <c r="R543" s="1">
        <v>58.88</v>
      </c>
      <c r="S543" s="1">
        <v>54.12</v>
      </c>
      <c r="T543" s="1">
        <v>65.319999999999993</v>
      </c>
      <c r="U543" s="1">
        <v>47.52</v>
      </c>
      <c r="V543" s="1">
        <v>60.32</v>
      </c>
      <c r="W543" s="1">
        <v>48.52</v>
      </c>
      <c r="X543" s="1">
        <v>48.52</v>
      </c>
      <c r="Y543" s="3">
        <v>52.76</v>
      </c>
      <c r="Z543" s="1">
        <v>51</v>
      </c>
      <c r="AA543" s="1">
        <v>39.36</v>
      </c>
      <c r="AB543" s="1">
        <v>47.28</v>
      </c>
      <c r="AC543" s="1">
        <v>49.4</v>
      </c>
      <c r="AD543" s="1">
        <v>48.76</v>
      </c>
      <c r="AE543" s="1">
        <v>48.04</v>
      </c>
      <c r="AF543" s="1">
        <v>50.88</v>
      </c>
      <c r="AG543" s="1">
        <v>49.08</v>
      </c>
      <c r="AH543" s="1">
        <v>49.8</v>
      </c>
      <c r="AI543" s="1">
        <v>49.4</v>
      </c>
      <c r="AJ543" s="1">
        <v>49.4</v>
      </c>
      <c r="AK543" s="3">
        <v>48.2</v>
      </c>
      <c r="AL543">
        <f t="shared" si="56"/>
        <v>53.853333333333332</v>
      </c>
      <c r="AM543">
        <f t="shared" si="57"/>
        <v>47.52</v>
      </c>
      <c r="AN543" s="4">
        <f t="shared" si="58"/>
        <v>65.319999999999993</v>
      </c>
      <c r="AO543">
        <f t="shared" si="59"/>
        <v>48.383333333333333</v>
      </c>
      <c r="AP543">
        <f t="shared" si="60"/>
        <v>39.36</v>
      </c>
      <c r="AQ543" s="9">
        <f t="shared" si="61"/>
        <v>51</v>
      </c>
      <c r="AR543" s="12">
        <f xml:space="preserve"> Πίνακας1[[#This Row],[Average Accuracy (Real Data)]] - Πίνακας1[[#This Row],[Average Accuracy (Synthetic Data)]]</f>
        <v>5.4699999999999989</v>
      </c>
      <c r="AS543" s="168" t="str">
        <f t="shared" si="62"/>
        <v>XGBClassifier (Synth)</v>
      </c>
    </row>
    <row r="544" spans="1:45" x14ac:dyDescent="0.25">
      <c r="A544" s="1">
        <v>138</v>
      </c>
      <c r="B544" s="1">
        <v>1</v>
      </c>
      <c r="C544" s="1">
        <v>4</v>
      </c>
      <c r="D544" s="1">
        <v>4</v>
      </c>
      <c r="E544" s="1">
        <v>2</v>
      </c>
      <c r="F544" s="1">
        <v>1</v>
      </c>
      <c r="G544" s="1" t="b">
        <v>1</v>
      </c>
      <c r="H544" s="1">
        <v>1</v>
      </c>
      <c r="I544" s="1" t="b">
        <v>1</v>
      </c>
      <c r="J544" s="1">
        <v>1</v>
      </c>
      <c r="K544" s="1" t="b">
        <v>1</v>
      </c>
      <c r="L544" s="10">
        <v>1</v>
      </c>
      <c r="M544" s="3">
        <f>Πίνακας1[[#This Row],[ε2]] + Πίνακας1[[#This Row],[ε1]]</f>
        <v>2</v>
      </c>
      <c r="N544" s="1">
        <v>65.52</v>
      </c>
      <c r="O544" s="1">
        <v>62.07</v>
      </c>
      <c r="P544" s="1">
        <v>62.07</v>
      </c>
      <c r="Q544" s="1">
        <v>48.28</v>
      </c>
      <c r="R544" s="1">
        <v>62.07</v>
      </c>
      <c r="S544" s="1">
        <v>58.62</v>
      </c>
      <c r="T544" s="1">
        <v>62.07</v>
      </c>
      <c r="U544" s="1">
        <v>55.17</v>
      </c>
      <c r="V544" s="1">
        <v>62.07</v>
      </c>
      <c r="W544" s="1">
        <v>51.72</v>
      </c>
      <c r="X544" s="1">
        <v>62.07</v>
      </c>
      <c r="Y544" s="3">
        <v>58.62</v>
      </c>
      <c r="Z544" s="1">
        <v>44.83</v>
      </c>
      <c r="AA544" s="1">
        <v>37.93</v>
      </c>
      <c r="AB544" s="1">
        <v>51.72</v>
      </c>
      <c r="AC544" s="1">
        <v>41.38</v>
      </c>
      <c r="AD544" s="1">
        <v>48.28</v>
      </c>
      <c r="AE544" s="1">
        <v>55.17</v>
      </c>
      <c r="AF544" s="1">
        <v>51.72</v>
      </c>
      <c r="AG544" s="1">
        <v>27.59</v>
      </c>
      <c r="AH544" s="1">
        <v>44.83</v>
      </c>
      <c r="AI544" s="1">
        <v>58.62</v>
      </c>
      <c r="AJ544" s="1">
        <v>58.62</v>
      </c>
      <c r="AK544" s="3">
        <v>58.62</v>
      </c>
      <c r="AL544">
        <f t="shared" si="56"/>
        <v>59.195833333333347</v>
      </c>
      <c r="AM544">
        <f t="shared" si="57"/>
        <v>48.28</v>
      </c>
      <c r="AN544" s="4">
        <f t="shared" si="58"/>
        <v>65.52</v>
      </c>
      <c r="AO544">
        <f t="shared" si="59"/>
        <v>48.275833333333331</v>
      </c>
      <c r="AP544">
        <f t="shared" si="60"/>
        <v>27.59</v>
      </c>
      <c r="AQ544" s="9">
        <f t="shared" si="61"/>
        <v>58.62</v>
      </c>
      <c r="AR544" s="12">
        <f xml:space="preserve"> Πίνακας1[[#This Row],[Average Accuracy (Real Data)]] - Πίνακας1[[#This Row],[Average Accuracy (Synthetic Data)]]</f>
        <v>10.920000000000016</v>
      </c>
      <c r="AS544" s="168" t="str">
        <f t="shared" si="62"/>
        <v>GaussianNB (Synth)</v>
      </c>
    </row>
    <row r="545" spans="1:45" x14ac:dyDescent="0.25">
      <c r="A545" s="1">
        <v>245</v>
      </c>
      <c r="B545" s="1">
        <v>2</v>
      </c>
      <c r="C545" s="1">
        <v>4</v>
      </c>
      <c r="D545" s="1">
        <v>2</v>
      </c>
      <c r="E545" s="1">
        <v>2</v>
      </c>
      <c r="F545" s="1">
        <v>2</v>
      </c>
      <c r="G545" s="1" t="b">
        <v>1</v>
      </c>
      <c r="H545" s="1">
        <v>10</v>
      </c>
      <c r="I545" s="1" t="b">
        <v>1</v>
      </c>
      <c r="J545" s="1">
        <v>10</v>
      </c>
      <c r="K545" s="1" t="b">
        <v>1</v>
      </c>
      <c r="L545" s="10">
        <v>10</v>
      </c>
      <c r="M545" s="3">
        <f>Πίνακας1[[#This Row],[ε2]] + Πίνακας1[[#This Row],[ε1]]</f>
        <v>20</v>
      </c>
      <c r="N545" s="1">
        <v>58.64</v>
      </c>
      <c r="O545" s="1">
        <v>48.44</v>
      </c>
      <c r="P545" s="1">
        <v>54.76</v>
      </c>
      <c r="Q545" s="1">
        <v>48.44</v>
      </c>
      <c r="R545" s="1">
        <v>58.88</v>
      </c>
      <c r="S545" s="1">
        <v>54.12</v>
      </c>
      <c r="T545" s="1">
        <v>65.319999999999993</v>
      </c>
      <c r="U545" s="1">
        <v>47.52</v>
      </c>
      <c r="V545" s="1">
        <v>60.32</v>
      </c>
      <c r="W545" s="1">
        <v>48.52</v>
      </c>
      <c r="X545" s="1">
        <v>48.52</v>
      </c>
      <c r="Y545" s="3">
        <v>52.76</v>
      </c>
      <c r="Z545" s="1">
        <v>49.8</v>
      </c>
      <c r="AA545" s="1">
        <v>39.72</v>
      </c>
      <c r="AB545" s="1">
        <v>46.8</v>
      </c>
      <c r="AC545" s="1">
        <v>47.84</v>
      </c>
      <c r="AD545" s="1">
        <v>46.88</v>
      </c>
      <c r="AE545" s="1">
        <v>47.76</v>
      </c>
      <c r="AF545" s="1">
        <v>50.12</v>
      </c>
      <c r="AG545" s="1">
        <v>49.28</v>
      </c>
      <c r="AH545" s="1">
        <v>49.76</v>
      </c>
      <c r="AI545" s="1">
        <v>49.4</v>
      </c>
      <c r="AJ545" s="1">
        <v>49.4</v>
      </c>
      <c r="AK545" s="3">
        <v>48.4</v>
      </c>
      <c r="AL545">
        <f t="shared" si="56"/>
        <v>53.853333333333332</v>
      </c>
      <c r="AM545">
        <f t="shared" si="57"/>
        <v>47.52</v>
      </c>
      <c r="AN545" s="4">
        <f t="shared" si="58"/>
        <v>65.319999999999993</v>
      </c>
      <c r="AO545">
        <f t="shared" si="59"/>
        <v>47.93</v>
      </c>
      <c r="AP545">
        <f t="shared" si="60"/>
        <v>39.72</v>
      </c>
      <c r="AQ545" s="9">
        <f t="shared" si="61"/>
        <v>50.12</v>
      </c>
      <c r="AR545" s="12">
        <f xml:space="preserve"> Πίνακας1[[#This Row],[Average Accuracy (Real Data)]] - Πίνακας1[[#This Row],[Average Accuracy (Synthetic Data)]]</f>
        <v>5.923333333333332</v>
      </c>
      <c r="AS545" s="168" t="str">
        <f t="shared" si="62"/>
        <v>MLPClassifier (Synth)</v>
      </c>
    </row>
    <row r="546" spans="1:45" x14ac:dyDescent="0.25">
      <c r="A546" s="1">
        <v>139</v>
      </c>
      <c r="B546" s="1">
        <v>1</v>
      </c>
      <c r="C546" s="1">
        <v>4</v>
      </c>
      <c r="D546" s="1">
        <v>4</v>
      </c>
      <c r="E546" s="1">
        <v>2</v>
      </c>
      <c r="F546" s="1">
        <v>1</v>
      </c>
      <c r="G546" s="1" t="b">
        <v>1</v>
      </c>
      <c r="H546" s="1">
        <v>5</v>
      </c>
      <c r="I546" s="1" t="b">
        <v>1</v>
      </c>
      <c r="J546" s="1">
        <v>5</v>
      </c>
      <c r="K546" s="1" t="b">
        <v>1</v>
      </c>
      <c r="L546" s="10">
        <v>5</v>
      </c>
      <c r="M546" s="3">
        <f>Πίνακας1[[#This Row],[ε2]] + Πίνακας1[[#This Row],[ε1]]</f>
        <v>10</v>
      </c>
      <c r="N546" s="1">
        <v>65.52</v>
      </c>
      <c r="O546" s="1">
        <v>62.07</v>
      </c>
      <c r="P546" s="1">
        <v>62.07</v>
      </c>
      <c r="Q546" s="1">
        <v>48.28</v>
      </c>
      <c r="R546" s="1">
        <v>62.07</v>
      </c>
      <c r="S546" s="1">
        <v>58.62</v>
      </c>
      <c r="T546" s="1">
        <v>62.07</v>
      </c>
      <c r="U546" s="1">
        <v>55.17</v>
      </c>
      <c r="V546" s="1">
        <v>62.07</v>
      </c>
      <c r="W546" s="1">
        <v>51.72</v>
      </c>
      <c r="X546" s="1">
        <v>62.07</v>
      </c>
      <c r="Y546" s="3">
        <v>58.62</v>
      </c>
      <c r="Z546" s="1">
        <v>62.07</v>
      </c>
      <c r="AA546" s="1">
        <v>55.17</v>
      </c>
      <c r="AB546" s="1">
        <v>51.72</v>
      </c>
      <c r="AC546" s="1">
        <v>62.07</v>
      </c>
      <c r="AD546" s="1">
        <v>62.07</v>
      </c>
      <c r="AE546" s="1">
        <v>62.07</v>
      </c>
      <c r="AF546" s="1">
        <v>62.07</v>
      </c>
      <c r="AG546" s="1">
        <v>44.83</v>
      </c>
      <c r="AH546" s="1">
        <v>68.97</v>
      </c>
      <c r="AI546" s="1">
        <v>62.07</v>
      </c>
      <c r="AJ546" s="1">
        <v>62.07</v>
      </c>
      <c r="AK546" s="3">
        <v>65.52</v>
      </c>
      <c r="AL546">
        <f t="shared" si="56"/>
        <v>59.195833333333347</v>
      </c>
      <c r="AM546">
        <f t="shared" si="57"/>
        <v>48.28</v>
      </c>
      <c r="AN546" s="4">
        <f t="shared" si="58"/>
        <v>65.52</v>
      </c>
      <c r="AO546">
        <f t="shared" si="59"/>
        <v>60.058333333333337</v>
      </c>
      <c r="AP546">
        <f t="shared" si="60"/>
        <v>44.83</v>
      </c>
      <c r="AQ546" s="9">
        <f t="shared" si="61"/>
        <v>68.97</v>
      </c>
      <c r="AR546" s="12">
        <f xml:space="preserve"> Πίνακας1[[#This Row],[Average Accuracy (Real Data)]] - Πίνακας1[[#This Row],[Average Accuracy (Synthetic Data)]]</f>
        <v>-0.86249999999999005</v>
      </c>
      <c r="AS546" s="168" t="str">
        <f t="shared" si="62"/>
        <v>GradientBoostingClassifier (Synth)</v>
      </c>
    </row>
    <row r="547" spans="1:45" x14ac:dyDescent="0.25">
      <c r="A547" s="1">
        <v>287</v>
      </c>
      <c r="B547" s="1">
        <v>2</v>
      </c>
      <c r="C547" s="1">
        <v>10</v>
      </c>
      <c r="D547" s="1">
        <v>3</v>
      </c>
      <c r="E547" s="1">
        <v>2</v>
      </c>
      <c r="F547" s="1">
        <v>2</v>
      </c>
      <c r="G547" s="1" t="b">
        <v>1</v>
      </c>
      <c r="H547" s="1">
        <v>10</v>
      </c>
      <c r="I547" s="1" t="b">
        <v>1</v>
      </c>
      <c r="J547" s="1">
        <v>10</v>
      </c>
      <c r="K547" s="1" t="b">
        <v>1</v>
      </c>
      <c r="L547" s="10">
        <v>10</v>
      </c>
      <c r="M547" s="3">
        <f>Πίνακας1[[#This Row],[ε2]] + Πίνακας1[[#This Row],[ε1]]</f>
        <v>20</v>
      </c>
      <c r="N547" s="1">
        <v>58.64</v>
      </c>
      <c r="O547" s="1">
        <v>48.44</v>
      </c>
      <c r="P547" s="1">
        <v>54.76</v>
      </c>
      <c r="Q547" s="1">
        <v>48.44</v>
      </c>
      <c r="R547" s="1">
        <v>58.88</v>
      </c>
      <c r="S547" s="1">
        <v>54.12</v>
      </c>
      <c r="T547" s="1">
        <v>65.319999999999993</v>
      </c>
      <c r="U547" s="1">
        <v>47.52</v>
      </c>
      <c r="V547" s="1">
        <v>60.32</v>
      </c>
      <c r="W547" s="1">
        <v>48.52</v>
      </c>
      <c r="X547" s="1">
        <v>48.52</v>
      </c>
      <c r="Y547" s="3">
        <v>52.76</v>
      </c>
      <c r="Z547" s="1">
        <v>48.28</v>
      </c>
      <c r="AA547" s="1">
        <v>39.119999999999997</v>
      </c>
      <c r="AB547" s="1">
        <v>46.84</v>
      </c>
      <c r="AC547" s="1">
        <v>42.32</v>
      </c>
      <c r="AD547" s="1">
        <v>47.08</v>
      </c>
      <c r="AE547" s="1">
        <v>46.2</v>
      </c>
      <c r="AF547" s="1">
        <v>45.8</v>
      </c>
      <c r="AG547" s="1">
        <v>49.12</v>
      </c>
      <c r="AH547" s="1">
        <v>47.92</v>
      </c>
      <c r="AI547" s="1">
        <v>49.32</v>
      </c>
      <c r="AJ547" s="1">
        <v>49.36</v>
      </c>
      <c r="AK547" s="3">
        <v>48.32</v>
      </c>
      <c r="AL547">
        <f t="shared" si="56"/>
        <v>53.853333333333332</v>
      </c>
      <c r="AM547">
        <f t="shared" si="57"/>
        <v>47.52</v>
      </c>
      <c r="AN547" s="4">
        <f t="shared" si="58"/>
        <v>65.319999999999993</v>
      </c>
      <c r="AO547">
        <f t="shared" si="59"/>
        <v>46.640000000000008</v>
      </c>
      <c r="AP547">
        <f t="shared" si="60"/>
        <v>39.119999999999997</v>
      </c>
      <c r="AQ547" s="9">
        <f t="shared" si="61"/>
        <v>49.36</v>
      </c>
      <c r="AR547" s="12">
        <f xml:space="preserve"> Πίνακας1[[#This Row],[Average Accuracy (Real Data)]] - Πίνακας1[[#This Row],[Average Accuracy (Synthetic Data)]]</f>
        <v>7.213333333333324</v>
      </c>
      <c r="AS547" s="168" t="str">
        <f t="shared" si="62"/>
        <v>LinearDiscriminantAnalysis (Synth)</v>
      </c>
    </row>
    <row r="548" spans="1:45" x14ac:dyDescent="0.25">
      <c r="A548" s="1">
        <v>307</v>
      </c>
      <c r="B548" s="1">
        <v>2</v>
      </c>
      <c r="C548" s="1">
        <v>4</v>
      </c>
      <c r="D548" s="1">
        <v>4</v>
      </c>
      <c r="E548" s="1">
        <v>2</v>
      </c>
      <c r="F548" s="1">
        <v>1</v>
      </c>
      <c r="G548" s="1" t="b">
        <v>1</v>
      </c>
      <c r="H548" s="1">
        <v>5</v>
      </c>
      <c r="I548" s="1" t="b">
        <v>1</v>
      </c>
      <c r="J548" s="1">
        <v>5</v>
      </c>
      <c r="K548" s="1" t="b">
        <v>1</v>
      </c>
      <c r="L548" s="10">
        <v>5</v>
      </c>
      <c r="M548" s="3">
        <f>Πίνακας1[[#This Row],[ε2]] + Πίνακας1[[#This Row],[ε1]]</f>
        <v>10</v>
      </c>
      <c r="N548" s="1">
        <v>58.64</v>
      </c>
      <c r="O548" s="1">
        <v>48.44</v>
      </c>
      <c r="P548" s="1">
        <v>54.76</v>
      </c>
      <c r="Q548" s="1">
        <v>48.44</v>
      </c>
      <c r="R548" s="1">
        <v>58.88</v>
      </c>
      <c r="S548" s="1">
        <v>54.12</v>
      </c>
      <c r="T548" s="1">
        <v>65.319999999999993</v>
      </c>
      <c r="U548" s="1">
        <v>47.52</v>
      </c>
      <c r="V548" s="1">
        <v>60.32</v>
      </c>
      <c r="W548" s="1">
        <v>48.52</v>
      </c>
      <c r="X548" s="1">
        <v>48.52</v>
      </c>
      <c r="Y548" s="3">
        <v>52.76</v>
      </c>
      <c r="Z548" s="1">
        <v>49</v>
      </c>
      <c r="AA548" s="1">
        <v>40.840000000000003</v>
      </c>
      <c r="AB548" s="1">
        <v>48.08</v>
      </c>
      <c r="AC548" s="1">
        <v>46.4</v>
      </c>
      <c r="AD548" s="1">
        <v>47.08</v>
      </c>
      <c r="AE548" s="1">
        <v>47.48</v>
      </c>
      <c r="AF548" s="1">
        <v>46.84</v>
      </c>
      <c r="AG548" s="1">
        <v>46.8</v>
      </c>
      <c r="AH548" s="1">
        <v>47.84</v>
      </c>
      <c r="AI548" s="1">
        <v>49.4</v>
      </c>
      <c r="AJ548" s="1">
        <v>49.4</v>
      </c>
      <c r="AK548" s="3">
        <v>48.92</v>
      </c>
      <c r="AL548">
        <f t="shared" si="56"/>
        <v>53.853333333333332</v>
      </c>
      <c r="AM548">
        <f t="shared" si="57"/>
        <v>47.52</v>
      </c>
      <c r="AN548" s="4">
        <f t="shared" si="58"/>
        <v>65.319999999999993</v>
      </c>
      <c r="AO548">
        <f t="shared" si="59"/>
        <v>47.339999999999996</v>
      </c>
      <c r="AP548">
        <f t="shared" si="60"/>
        <v>40.840000000000003</v>
      </c>
      <c r="AQ548" s="9">
        <f t="shared" si="61"/>
        <v>49.4</v>
      </c>
      <c r="AR548" s="12">
        <f xml:space="preserve"> Πίνακας1[[#This Row],[Average Accuracy (Real Data)]] - Πίνακας1[[#This Row],[Average Accuracy (Synthetic Data)]]</f>
        <v>6.5133333333333354</v>
      </c>
      <c r="AS548" s="168" t="str">
        <f t="shared" si="62"/>
        <v>GaussianNB (Synth)</v>
      </c>
    </row>
    <row r="549" spans="1:45" x14ac:dyDescent="0.25">
      <c r="A549" s="1">
        <v>329</v>
      </c>
      <c r="B549" s="1">
        <v>2</v>
      </c>
      <c r="C549" s="1">
        <v>4</v>
      </c>
      <c r="D549" s="1">
        <v>4</v>
      </c>
      <c r="E549" s="1">
        <v>2</v>
      </c>
      <c r="F549" s="1">
        <v>2</v>
      </c>
      <c r="G549" s="1" t="b">
        <v>1</v>
      </c>
      <c r="H549" s="1">
        <v>10</v>
      </c>
      <c r="I549" s="1" t="b">
        <v>1</v>
      </c>
      <c r="J549" s="1">
        <v>10</v>
      </c>
      <c r="K549" s="1" t="b">
        <v>1</v>
      </c>
      <c r="L549" s="10">
        <v>10</v>
      </c>
      <c r="M549" s="3">
        <f>Πίνακας1[[#This Row],[ε2]] + Πίνακας1[[#This Row],[ε1]]</f>
        <v>20</v>
      </c>
      <c r="N549" s="1">
        <v>58.64</v>
      </c>
      <c r="O549" s="1">
        <v>48.44</v>
      </c>
      <c r="P549" s="1">
        <v>54.76</v>
      </c>
      <c r="Q549" s="1">
        <v>48.44</v>
      </c>
      <c r="R549" s="1">
        <v>58.88</v>
      </c>
      <c r="S549" s="1">
        <v>54.12</v>
      </c>
      <c r="T549" s="1">
        <v>65.319999999999993</v>
      </c>
      <c r="U549" s="1">
        <v>47.52</v>
      </c>
      <c r="V549" s="1">
        <v>60.32</v>
      </c>
      <c r="W549" s="1">
        <v>48.52</v>
      </c>
      <c r="X549" s="1">
        <v>48.52</v>
      </c>
      <c r="Y549" s="3">
        <v>52.76</v>
      </c>
      <c r="Z549" s="1">
        <v>49.92</v>
      </c>
      <c r="AA549" s="1">
        <v>41.32</v>
      </c>
      <c r="AB549" s="1">
        <v>49.52</v>
      </c>
      <c r="AC549" s="1">
        <v>44.16</v>
      </c>
      <c r="AD549" s="1">
        <v>49.4</v>
      </c>
      <c r="AE549" s="1">
        <v>46.76</v>
      </c>
      <c r="AF549" s="1">
        <v>49.6</v>
      </c>
      <c r="AG549" s="1">
        <v>48.36</v>
      </c>
      <c r="AH549" s="1">
        <v>49.12</v>
      </c>
      <c r="AI549" s="1">
        <v>49.68</v>
      </c>
      <c r="AJ549" s="1">
        <v>49.6</v>
      </c>
      <c r="AK549" s="3">
        <v>49.16</v>
      </c>
      <c r="AL549">
        <f t="shared" si="56"/>
        <v>53.853333333333332</v>
      </c>
      <c r="AM549">
        <f t="shared" si="57"/>
        <v>47.52</v>
      </c>
      <c r="AN549" s="4">
        <f t="shared" si="58"/>
        <v>65.319999999999993</v>
      </c>
      <c r="AO549">
        <f t="shared" si="59"/>
        <v>48.050000000000004</v>
      </c>
      <c r="AP549">
        <f t="shared" si="60"/>
        <v>41.32</v>
      </c>
      <c r="AQ549" s="9">
        <f t="shared" si="61"/>
        <v>49.92</v>
      </c>
      <c r="AR549" s="12">
        <f xml:space="preserve"> Πίνακας1[[#This Row],[Average Accuracy (Real Data)]] - Πίνακας1[[#This Row],[Average Accuracy (Synthetic Data)]]</f>
        <v>5.8033333333333275</v>
      </c>
      <c r="AS549" s="168" t="str">
        <f t="shared" si="62"/>
        <v>XGBClassifier (Synth)</v>
      </c>
    </row>
    <row r="550" spans="1:45" x14ac:dyDescent="0.25">
      <c r="A550" s="1">
        <v>475</v>
      </c>
      <c r="B550" s="1">
        <v>3</v>
      </c>
      <c r="C550" s="1">
        <v>16</v>
      </c>
      <c r="D550" s="1">
        <v>4</v>
      </c>
      <c r="E550" s="1">
        <v>2</v>
      </c>
      <c r="F550" s="1">
        <v>1</v>
      </c>
      <c r="G550" s="1" t="b">
        <v>1</v>
      </c>
      <c r="H550" s="1">
        <v>5</v>
      </c>
      <c r="I550" s="1" t="b">
        <v>1</v>
      </c>
      <c r="J550" s="1">
        <v>5</v>
      </c>
      <c r="K550" s="1" t="b">
        <v>1</v>
      </c>
      <c r="L550" s="10">
        <v>5</v>
      </c>
      <c r="M550" s="3">
        <f>Πίνακας1[[#This Row],[ε2]] + Πίνακας1[[#This Row],[ε1]]</f>
        <v>10</v>
      </c>
      <c r="N550" s="1">
        <v>85.58</v>
      </c>
      <c r="O550" s="1">
        <v>79.930000000000007</v>
      </c>
      <c r="P550" s="1">
        <v>82.27</v>
      </c>
      <c r="Q550" s="1">
        <v>80.900000000000006</v>
      </c>
      <c r="R550" s="1">
        <v>76.38</v>
      </c>
      <c r="S550" s="1">
        <v>82.92</v>
      </c>
      <c r="T550" s="1">
        <v>79.7</v>
      </c>
      <c r="U550" s="1">
        <v>85.2</v>
      </c>
      <c r="V550" s="1">
        <v>85.57</v>
      </c>
      <c r="W550" s="1">
        <v>79.540000000000006</v>
      </c>
      <c r="X550" s="1">
        <v>82.76</v>
      </c>
      <c r="Y550" s="3">
        <v>81.41</v>
      </c>
      <c r="Z550" s="1">
        <v>76.27</v>
      </c>
      <c r="AA550" s="1">
        <v>70.599999999999994</v>
      </c>
      <c r="AB550" s="1">
        <v>73.680000000000007</v>
      </c>
      <c r="AC550" s="1">
        <v>73.760000000000005</v>
      </c>
      <c r="AD550" s="1">
        <v>76.38</v>
      </c>
      <c r="AE550" s="1">
        <v>73.59</v>
      </c>
      <c r="AF550" s="1">
        <v>76.680000000000007</v>
      </c>
      <c r="AG550" s="1">
        <v>75.92</v>
      </c>
      <c r="AH550" s="1">
        <v>76.2</v>
      </c>
      <c r="AI550" s="1">
        <v>76.37</v>
      </c>
      <c r="AJ550" s="1">
        <v>76.09</v>
      </c>
      <c r="AK550" s="3">
        <v>70.92</v>
      </c>
      <c r="AL550">
        <f t="shared" si="56"/>
        <v>81.846666666666664</v>
      </c>
      <c r="AM550">
        <f t="shared" si="57"/>
        <v>76.38</v>
      </c>
      <c r="AN550" s="4">
        <f t="shared" si="58"/>
        <v>85.58</v>
      </c>
      <c r="AO550">
        <f t="shared" si="59"/>
        <v>74.704999999999998</v>
      </c>
      <c r="AP550">
        <f t="shared" si="60"/>
        <v>70.599999999999994</v>
      </c>
      <c r="AQ550" s="9">
        <f t="shared" si="61"/>
        <v>76.680000000000007</v>
      </c>
      <c r="AR550" s="12">
        <f xml:space="preserve"> Πίνακας1[[#This Row],[Average Accuracy (Real Data)]] - Πίνακας1[[#This Row],[Average Accuracy (Synthetic Data)]]</f>
        <v>7.1416666666666657</v>
      </c>
      <c r="AS550" s="168" t="str">
        <f t="shared" si="62"/>
        <v>MLPClassifier (Synth)</v>
      </c>
    </row>
    <row r="551" spans="1:45" x14ac:dyDescent="0.25">
      <c r="A551" s="1">
        <v>371</v>
      </c>
      <c r="B551" s="1">
        <v>3</v>
      </c>
      <c r="C551" s="1">
        <v>13</v>
      </c>
      <c r="D551" s="1">
        <v>1</v>
      </c>
      <c r="E551" s="1">
        <v>2</v>
      </c>
      <c r="F551" s="1">
        <v>2</v>
      </c>
      <c r="G551" s="1" t="b">
        <v>1</v>
      </c>
      <c r="H551" s="1">
        <v>10</v>
      </c>
      <c r="I551" s="1" t="b">
        <v>1</v>
      </c>
      <c r="J551" s="1">
        <v>10</v>
      </c>
      <c r="K551" s="1" t="b">
        <v>1</v>
      </c>
      <c r="L551" s="10">
        <v>10</v>
      </c>
      <c r="M551" s="3">
        <f>Πίνακας1[[#This Row],[ε2]] + Πίνακας1[[#This Row],[ε1]]</f>
        <v>20</v>
      </c>
      <c r="N551" s="1">
        <v>85.58</v>
      </c>
      <c r="O551" s="1">
        <v>79.930000000000007</v>
      </c>
      <c r="P551" s="1">
        <v>82.27</v>
      </c>
      <c r="Q551" s="1">
        <v>80.900000000000006</v>
      </c>
      <c r="R551" s="1">
        <v>76.38</v>
      </c>
      <c r="S551" s="1">
        <v>82.92</v>
      </c>
      <c r="T551" s="1">
        <v>79.7</v>
      </c>
      <c r="U551" s="1">
        <v>85.2</v>
      </c>
      <c r="V551" s="1">
        <v>85.57</v>
      </c>
      <c r="W551" s="1">
        <v>79.540000000000006</v>
      </c>
      <c r="X551" s="1">
        <v>82.76</v>
      </c>
      <c r="Y551" s="3">
        <v>81.41</v>
      </c>
      <c r="Z551" s="1">
        <v>82.36</v>
      </c>
      <c r="AA551" s="1">
        <v>74.849999999999994</v>
      </c>
      <c r="AB551" s="1">
        <v>77.3</v>
      </c>
      <c r="AC551" s="1">
        <v>75.040000000000006</v>
      </c>
      <c r="AD551" s="1">
        <v>76.38</v>
      </c>
      <c r="AE551" s="1">
        <v>78.260000000000005</v>
      </c>
      <c r="AF551" s="1">
        <v>78.36</v>
      </c>
      <c r="AG551" s="1">
        <v>82.24</v>
      </c>
      <c r="AH551" s="1">
        <v>82.27</v>
      </c>
      <c r="AI551" s="1">
        <v>76.900000000000006</v>
      </c>
      <c r="AJ551" s="1">
        <v>80.33</v>
      </c>
      <c r="AK551" s="3">
        <v>80.28</v>
      </c>
      <c r="AL551">
        <f t="shared" si="56"/>
        <v>81.846666666666664</v>
      </c>
      <c r="AM551">
        <f t="shared" si="57"/>
        <v>76.38</v>
      </c>
      <c r="AN551" s="4">
        <f t="shared" si="58"/>
        <v>85.58</v>
      </c>
      <c r="AO551">
        <f t="shared" si="59"/>
        <v>78.714166666666657</v>
      </c>
      <c r="AP551">
        <f t="shared" si="60"/>
        <v>74.849999999999994</v>
      </c>
      <c r="AQ551" s="9">
        <f t="shared" si="61"/>
        <v>82.36</v>
      </c>
      <c r="AR551" s="12">
        <f xml:space="preserve"> Πίνακας1[[#This Row],[Average Accuracy (Real Data)]] - Πίνακας1[[#This Row],[Average Accuracy (Synthetic Data)]]</f>
        <v>3.1325000000000074</v>
      </c>
      <c r="AS551" s="168" t="str">
        <f t="shared" si="62"/>
        <v>XGBClassifier (Synth)</v>
      </c>
    </row>
    <row r="552" spans="1:45" x14ac:dyDescent="0.25">
      <c r="A552" s="1">
        <v>140</v>
      </c>
      <c r="B552" s="1">
        <v>1</v>
      </c>
      <c r="C552" s="1">
        <v>4</v>
      </c>
      <c r="D552" s="1">
        <v>4</v>
      </c>
      <c r="E552" s="1">
        <v>2</v>
      </c>
      <c r="F552" s="1">
        <v>1</v>
      </c>
      <c r="G552" s="1" t="b">
        <v>1</v>
      </c>
      <c r="H552" s="1">
        <v>10</v>
      </c>
      <c r="I552" s="1" t="b">
        <v>1</v>
      </c>
      <c r="J552" s="1">
        <v>10</v>
      </c>
      <c r="K552" s="1" t="b">
        <v>1</v>
      </c>
      <c r="L552" s="10">
        <v>10</v>
      </c>
      <c r="M552" s="3">
        <f>Πίνακας1[[#This Row],[ε2]] + Πίνακας1[[#This Row],[ε1]]</f>
        <v>20</v>
      </c>
      <c r="N552" s="1">
        <v>65.52</v>
      </c>
      <c r="O552" s="1">
        <v>62.07</v>
      </c>
      <c r="P552" s="1">
        <v>62.07</v>
      </c>
      <c r="Q552" s="1">
        <v>48.28</v>
      </c>
      <c r="R552" s="1">
        <v>62.07</v>
      </c>
      <c r="S552" s="1">
        <v>58.62</v>
      </c>
      <c r="T552" s="1">
        <v>62.07</v>
      </c>
      <c r="U552" s="1">
        <v>55.17</v>
      </c>
      <c r="V552" s="1">
        <v>62.07</v>
      </c>
      <c r="W552" s="1">
        <v>51.72</v>
      </c>
      <c r="X552" s="1">
        <v>62.07</v>
      </c>
      <c r="Y552" s="3">
        <v>58.62</v>
      </c>
      <c r="Z552" s="1">
        <v>58.62</v>
      </c>
      <c r="AA552" s="1">
        <v>44.83</v>
      </c>
      <c r="AB552" s="1">
        <v>58.62</v>
      </c>
      <c r="AC552" s="1">
        <v>62.07</v>
      </c>
      <c r="AD552" s="1">
        <v>62.07</v>
      </c>
      <c r="AE552" s="1">
        <v>58.62</v>
      </c>
      <c r="AF552" s="1">
        <v>62.07</v>
      </c>
      <c r="AG552" s="1">
        <v>17.239999999999998</v>
      </c>
      <c r="AH552" s="1">
        <v>51.72</v>
      </c>
      <c r="AI552" s="1">
        <v>34.479999999999997</v>
      </c>
      <c r="AJ552" s="1">
        <v>55.17</v>
      </c>
      <c r="AK552" s="3">
        <v>48.28</v>
      </c>
      <c r="AL552">
        <f t="shared" si="56"/>
        <v>59.195833333333347</v>
      </c>
      <c r="AM552">
        <f t="shared" si="57"/>
        <v>48.28</v>
      </c>
      <c r="AN552" s="4">
        <f t="shared" si="58"/>
        <v>65.52</v>
      </c>
      <c r="AO552">
        <f t="shared" si="59"/>
        <v>51.149166666666666</v>
      </c>
      <c r="AP552">
        <f t="shared" si="60"/>
        <v>17.239999999999998</v>
      </c>
      <c r="AQ552" s="9">
        <f t="shared" si="61"/>
        <v>62.07</v>
      </c>
      <c r="AR552" s="12">
        <f xml:space="preserve"> Πίνακας1[[#This Row],[Average Accuracy (Real Data)]] - Πίνακας1[[#This Row],[Average Accuracy (Synthetic Data)]]</f>
        <v>8.0466666666666811</v>
      </c>
      <c r="AS552" s="168" t="str">
        <f t="shared" si="62"/>
        <v>LinearSVC (Synth)</v>
      </c>
    </row>
    <row r="553" spans="1:45" x14ac:dyDescent="0.25">
      <c r="A553" s="1">
        <v>413</v>
      </c>
      <c r="B553" s="1">
        <v>3</v>
      </c>
      <c r="C553" s="1">
        <v>13</v>
      </c>
      <c r="D553" s="1">
        <v>2</v>
      </c>
      <c r="E553" s="1">
        <v>2</v>
      </c>
      <c r="F553" s="1">
        <v>2</v>
      </c>
      <c r="G553" s="1" t="b">
        <v>1</v>
      </c>
      <c r="H553" s="1">
        <v>10</v>
      </c>
      <c r="I553" s="1" t="b">
        <v>1</v>
      </c>
      <c r="J553" s="1">
        <v>10</v>
      </c>
      <c r="K553" s="1" t="b">
        <v>1</v>
      </c>
      <c r="L553" s="10">
        <v>10</v>
      </c>
      <c r="M553" s="3">
        <f>Πίνακας1[[#This Row],[ε2]] + Πίνακας1[[#This Row],[ε1]]</f>
        <v>20</v>
      </c>
      <c r="N553" s="1">
        <v>85.58</v>
      </c>
      <c r="O553" s="1">
        <v>79.930000000000007</v>
      </c>
      <c r="P553" s="1">
        <v>82.27</v>
      </c>
      <c r="Q553" s="1">
        <v>80.900000000000006</v>
      </c>
      <c r="R553" s="1">
        <v>76.38</v>
      </c>
      <c r="S553" s="1">
        <v>82.92</v>
      </c>
      <c r="T553" s="1">
        <v>79.7</v>
      </c>
      <c r="U553" s="1">
        <v>85.2</v>
      </c>
      <c r="V553" s="1">
        <v>85.57</v>
      </c>
      <c r="W553" s="1">
        <v>79.540000000000006</v>
      </c>
      <c r="X553" s="1">
        <v>82.76</v>
      </c>
      <c r="Y553" s="3">
        <v>81.41</v>
      </c>
      <c r="Z553" s="1">
        <v>82.31</v>
      </c>
      <c r="AA553" s="1">
        <v>74.760000000000005</v>
      </c>
      <c r="AB553" s="1">
        <v>77.25</v>
      </c>
      <c r="AC553" s="1">
        <v>75.290000000000006</v>
      </c>
      <c r="AD553" s="1">
        <v>76.38</v>
      </c>
      <c r="AE553" s="1">
        <v>78.64</v>
      </c>
      <c r="AF553" s="1">
        <v>75.22</v>
      </c>
      <c r="AG553" s="1">
        <v>82.21</v>
      </c>
      <c r="AH553" s="1">
        <v>82.24</v>
      </c>
      <c r="AI553" s="1">
        <v>76.75</v>
      </c>
      <c r="AJ553" s="1">
        <v>80.22</v>
      </c>
      <c r="AK553" s="3">
        <v>79.87</v>
      </c>
      <c r="AL553">
        <f t="shared" si="56"/>
        <v>81.846666666666664</v>
      </c>
      <c r="AM553">
        <f t="shared" si="57"/>
        <v>76.38</v>
      </c>
      <c r="AN553" s="4">
        <f t="shared" si="58"/>
        <v>85.58</v>
      </c>
      <c r="AO553">
        <f t="shared" si="59"/>
        <v>78.428333333333342</v>
      </c>
      <c r="AP553">
        <f t="shared" si="60"/>
        <v>74.760000000000005</v>
      </c>
      <c r="AQ553" s="9">
        <f t="shared" si="61"/>
        <v>82.31</v>
      </c>
      <c r="AR553" s="12">
        <f xml:space="preserve"> Πίνακας1[[#This Row],[Average Accuracy (Real Data)]] - Πίνακας1[[#This Row],[Average Accuracy (Synthetic Data)]]</f>
        <v>3.4183333333333223</v>
      </c>
      <c r="AS553" s="168" t="str">
        <f t="shared" si="62"/>
        <v>XGBClassifier (Synth)</v>
      </c>
    </row>
    <row r="554" spans="1:45" x14ac:dyDescent="0.25">
      <c r="A554" s="1">
        <v>308</v>
      </c>
      <c r="B554" s="1">
        <v>2</v>
      </c>
      <c r="C554" s="1">
        <v>4</v>
      </c>
      <c r="D554" s="1">
        <v>4</v>
      </c>
      <c r="E554" s="1">
        <v>2</v>
      </c>
      <c r="F554" s="1">
        <v>1</v>
      </c>
      <c r="G554" s="1" t="b">
        <v>1</v>
      </c>
      <c r="H554" s="1">
        <v>10</v>
      </c>
      <c r="I554" s="1" t="b">
        <v>1</v>
      </c>
      <c r="J554" s="1">
        <v>10</v>
      </c>
      <c r="K554" s="1" t="b">
        <v>1</v>
      </c>
      <c r="L554" s="10">
        <v>10</v>
      </c>
      <c r="M554" s="3">
        <f>Πίνακας1[[#This Row],[ε2]] + Πίνακας1[[#This Row],[ε1]]</f>
        <v>20</v>
      </c>
      <c r="N554" s="1">
        <v>58.64</v>
      </c>
      <c r="O554" s="1">
        <v>48.44</v>
      </c>
      <c r="P554" s="1">
        <v>54.76</v>
      </c>
      <c r="Q554" s="1">
        <v>48.44</v>
      </c>
      <c r="R554" s="1">
        <v>58.88</v>
      </c>
      <c r="S554" s="1">
        <v>54.12</v>
      </c>
      <c r="T554" s="1">
        <v>65.319999999999993</v>
      </c>
      <c r="U554" s="1">
        <v>47.52</v>
      </c>
      <c r="V554" s="1">
        <v>60.32</v>
      </c>
      <c r="W554" s="1">
        <v>48.52</v>
      </c>
      <c r="X554" s="1">
        <v>48.52</v>
      </c>
      <c r="Y554" s="3">
        <v>52.76</v>
      </c>
      <c r="Z554" s="1">
        <v>48.12</v>
      </c>
      <c r="AA554" s="1">
        <v>43.24</v>
      </c>
      <c r="AB554" s="1">
        <v>46.16</v>
      </c>
      <c r="AC554" s="1">
        <v>49.4</v>
      </c>
      <c r="AD554" s="1">
        <v>46.84</v>
      </c>
      <c r="AE554" s="1">
        <v>46.48</v>
      </c>
      <c r="AF554" s="1">
        <v>45.36</v>
      </c>
      <c r="AG554" s="1">
        <v>43.28</v>
      </c>
      <c r="AH554" s="1">
        <v>48.24</v>
      </c>
      <c r="AI554" s="1">
        <v>49.4</v>
      </c>
      <c r="AJ554" s="1">
        <v>49.4</v>
      </c>
      <c r="AK554" s="3">
        <v>49</v>
      </c>
      <c r="AL554">
        <f t="shared" si="56"/>
        <v>53.853333333333332</v>
      </c>
      <c r="AM554">
        <f t="shared" si="57"/>
        <v>47.52</v>
      </c>
      <c r="AN554" s="4">
        <f t="shared" si="58"/>
        <v>65.319999999999993</v>
      </c>
      <c r="AO554">
        <f t="shared" si="59"/>
        <v>47.076666666666661</v>
      </c>
      <c r="AP554">
        <f t="shared" si="60"/>
        <v>43.24</v>
      </c>
      <c r="AQ554" s="9">
        <f t="shared" si="61"/>
        <v>49.4</v>
      </c>
      <c r="AR554" s="12">
        <f xml:space="preserve"> Πίνακας1[[#This Row],[Average Accuracy (Real Data)]] - Πίνακας1[[#This Row],[Average Accuracy (Synthetic Data)]]</f>
        <v>6.7766666666666708</v>
      </c>
      <c r="AS554" s="168" t="str">
        <f t="shared" si="62"/>
        <v>LinearSVC (Synth)</v>
      </c>
    </row>
    <row r="555" spans="1:45" x14ac:dyDescent="0.25">
      <c r="A555" s="1">
        <v>455</v>
      </c>
      <c r="B555" s="1">
        <v>3</v>
      </c>
      <c r="C555" s="1">
        <v>2</v>
      </c>
      <c r="D555" s="1">
        <v>3</v>
      </c>
      <c r="E555" s="1">
        <v>2</v>
      </c>
      <c r="F555" s="1">
        <v>2</v>
      </c>
      <c r="G555" s="1" t="b">
        <v>1</v>
      </c>
      <c r="H555" s="1">
        <v>10</v>
      </c>
      <c r="I555" s="1" t="b">
        <v>1</v>
      </c>
      <c r="J555" s="1">
        <v>10</v>
      </c>
      <c r="K555" s="1" t="b">
        <v>1</v>
      </c>
      <c r="L555" s="10">
        <v>10</v>
      </c>
      <c r="M555" s="3">
        <f>Πίνακας1[[#This Row],[ε2]] + Πίνακας1[[#This Row],[ε1]]</f>
        <v>20</v>
      </c>
      <c r="N555" s="1">
        <v>85.58</v>
      </c>
      <c r="O555" s="1">
        <v>79.930000000000007</v>
      </c>
      <c r="P555" s="1">
        <v>82.27</v>
      </c>
      <c r="Q555" s="1">
        <v>80.900000000000006</v>
      </c>
      <c r="R555" s="1">
        <v>76.38</v>
      </c>
      <c r="S555" s="1">
        <v>82.92</v>
      </c>
      <c r="T555" s="1">
        <v>79.7</v>
      </c>
      <c r="U555" s="1">
        <v>85.2</v>
      </c>
      <c r="V555" s="1">
        <v>85.57</v>
      </c>
      <c r="W555" s="1">
        <v>79.540000000000006</v>
      </c>
      <c r="X555" s="1">
        <v>82.76</v>
      </c>
      <c r="Y555" s="3">
        <v>81.41</v>
      </c>
      <c r="Z555" s="1">
        <v>76.92</v>
      </c>
      <c r="AA555" s="1">
        <v>67.55</v>
      </c>
      <c r="AB555" s="1">
        <v>72.33</v>
      </c>
      <c r="AC555" s="1">
        <v>78.75</v>
      </c>
      <c r="AD555" s="1">
        <v>76.38</v>
      </c>
      <c r="AE555" s="1">
        <v>70.66</v>
      </c>
      <c r="AF555" s="1">
        <v>70.77</v>
      </c>
      <c r="AG555" s="1">
        <v>76.78</v>
      </c>
      <c r="AH555" s="1">
        <v>76.78</v>
      </c>
      <c r="AI555" s="1">
        <v>77.040000000000006</v>
      </c>
      <c r="AJ555" s="1">
        <v>76.150000000000006</v>
      </c>
      <c r="AK555" s="3">
        <v>77.81</v>
      </c>
      <c r="AL555">
        <f t="shared" si="56"/>
        <v>81.846666666666664</v>
      </c>
      <c r="AM555">
        <f t="shared" si="57"/>
        <v>76.38</v>
      </c>
      <c r="AN555" s="4">
        <f t="shared" si="58"/>
        <v>85.58</v>
      </c>
      <c r="AO555">
        <f t="shared" si="59"/>
        <v>74.826666666666654</v>
      </c>
      <c r="AP555">
        <f t="shared" si="60"/>
        <v>67.55</v>
      </c>
      <c r="AQ555" s="9">
        <f t="shared" si="61"/>
        <v>78.75</v>
      </c>
      <c r="AR555" s="12">
        <f xml:space="preserve"> Πίνακας1[[#This Row],[Average Accuracy (Real Data)]] - Πίνακας1[[#This Row],[Average Accuracy (Synthetic Data)]]</f>
        <v>7.0200000000000102</v>
      </c>
      <c r="AS555" s="168" t="str">
        <f t="shared" si="62"/>
        <v>LinearSVC (Synth)</v>
      </c>
    </row>
    <row r="556" spans="1:45" x14ac:dyDescent="0.25">
      <c r="A556" s="1">
        <v>476</v>
      </c>
      <c r="B556" s="1">
        <v>3</v>
      </c>
      <c r="C556" s="1">
        <v>15</v>
      </c>
      <c r="D556" s="1">
        <v>4</v>
      </c>
      <c r="E556" s="1">
        <v>2</v>
      </c>
      <c r="F556" s="1">
        <v>1</v>
      </c>
      <c r="G556" s="1" t="b">
        <v>1</v>
      </c>
      <c r="H556" s="1">
        <v>10</v>
      </c>
      <c r="I556" s="1" t="b">
        <v>1</v>
      </c>
      <c r="J556" s="1">
        <v>10</v>
      </c>
      <c r="K556" s="1" t="b">
        <v>1</v>
      </c>
      <c r="L556" s="10">
        <v>10</v>
      </c>
      <c r="M556" s="3">
        <f>Πίνακας1[[#This Row],[ε2]] + Πίνακας1[[#This Row],[ε1]]</f>
        <v>20</v>
      </c>
      <c r="N556" s="1">
        <v>85.58</v>
      </c>
      <c r="O556" s="1">
        <v>79.930000000000007</v>
      </c>
      <c r="P556" s="1">
        <v>82.27</v>
      </c>
      <c r="Q556" s="1">
        <v>80.900000000000006</v>
      </c>
      <c r="R556" s="1">
        <v>76.38</v>
      </c>
      <c r="S556" s="1">
        <v>82.92</v>
      </c>
      <c r="T556" s="1">
        <v>79.7</v>
      </c>
      <c r="U556" s="1">
        <v>85.2</v>
      </c>
      <c r="V556" s="1">
        <v>85.57</v>
      </c>
      <c r="W556" s="1">
        <v>79.540000000000006</v>
      </c>
      <c r="X556" s="1">
        <v>82.76</v>
      </c>
      <c r="Y556" s="3">
        <v>81.41</v>
      </c>
      <c r="Z556" s="1">
        <v>80.12</v>
      </c>
      <c r="AA556" s="1">
        <v>73.09</v>
      </c>
      <c r="AB556" s="1">
        <v>77.69</v>
      </c>
      <c r="AC556" s="1">
        <v>43.08</v>
      </c>
      <c r="AD556" s="1">
        <v>76.38</v>
      </c>
      <c r="AE556" s="1">
        <v>76.599999999999994</v>
      </c>
      <c r="AF556" s="1">
        <v>35.57</v>
      </c>
      <c r="AG556" s="1">
        <v>80.099999999999994</v>
      </c>
      <c r="AH556" s="1">
        <v>80.2</v>
      </c>
      <c r="AI556" s="1">
        <v>79.680000000000007</v>
      </c>
      <c r="AJ556" s="1">
        <v>79.14</v>
      </c>
      <c r="AK556" s="3">
        <v>79.900000000000006</v>
      </c>
      <c r="AL556">
        <f t="shared" si="56"/>
        <v>81.846666666666664</v>
      </c>
      <c r="AM556">
        <f t="shared" si="57"/>
        <v>76.38</v>
      </c>
      <c r="AN556" s="4">
        <f t="shared" si="58"/>
        <v>85.58</v>
      </c>
      <c r="AO556">
        <f t="shared" si="59"/>
        <v>71.795833333333334</v>
      </c>
      <c r="AP556">
        <f t="shared" si="60"/>
        <v>35.57</v>
      </c>
      <c r="AQ556" s="9">
        <f t="shared" si="61"/>
        <v>80.2</v>
      </c>
      <c r="AR556" s="12">
        <f xml:space="preserve"> Πίνακας1[[#This Row],[Average Accuracy (Real Data)]] - Πίνακας1[[#This Row],[Average Accuracy (Synthetic Data)]]</f>
        <v>10.05083333333333</v>
      </c>
      <c r="AS556" s="168" t="str">
        <f t="shared" si="62"/>
        <v>GradientBoostingClassifier (Synth)</v>
      </c>
    </row>
    <row r="557" spans="1:45" x14ac:dyDescent="0.25">
      <c r="A557" s="1">
        <v>497</v>
      </c>
      <c r="B557" s="1">
        <v>3</v>
      </c>
      <c r="C557" s="1">
        <v>11</v>
      </c>
      <c r="D557" s="1">
        <v>4</v>
      </c>
      <c r="E557" s="1">
        <v>2</v>
      </c>
      <c r="F557" s="1">
        <v>2</v>
      </c>
      <c r="G557" s="1" t="b">
        <v>1</v>
      </c>
      <c r="H557" s="1">
        <v>10</v>
      </c>
      <c r="I557" s="1" t="b">
        <v>1</v>
      </c>
      <c r="J557" s="1">
        <v>10</v>
      </c>
      <c r="K557" s="1" t="b">
        <v>1</v>
      </c>
      <c r="L557" s="10">
        <v>10</v>
      </c>
      <c r="M557" s="3">
        <f>Πίνακας1[[#This Row],[ε2]] + Πίνακας1[[#This Row],[ε1]]</f>
        <v>20</v>
      </c>
      <c r="N557" s="1">
        <v>85.58</v>
      </c>
      <c r="O557" s="1">
        <v>79.930000000000007</v>
      </c>
      <c r="P557" s="1">
        <v>82.27</v>
      </c>
      <c r="Q557" s="1">
        <v>80.900000000000006</v>
      </c>
      <c r="R557" s="1">
        <v>76.38</v>
      </c>
      <c r="S557" s="1">
        <v>82.92</v>
      </c>
      <c r="T557" s="1">
        <v>79.7</v>
      </c>
      <c r="U557" s="1">
        <v>85.2</v>
      </c>
      <c r="V557" s="1">
        <v>85.57</v>
      </c>
      <c r="W557" s="1">
        <v>79.540000000000006</v>
      </c>
      <c r="X557" s="1">
        <v>82.76</v>
      </c>
      <c r="Y557" s="3">
        <v>81.41</v>
      </c>
      <c r="Z557" s="1">
        <v>82.8</v>
      </c>
      <c r="AA557" s="1">
        <v>75.040000000000006</v>
      </c>
      <c r="AB557" s="1">
        <v>75.680000000000007</v>
      </c>
      <c r="AC557" s="1">
        <v>32.03</v>
      </c>
      <c r="AD557" s="1">
        <v>76.38</v>
      </c>
      <c r="AE557" s="1">
        <v>79.489999999999995</v>
      </c>
      <c r="AF557" s="1">
        <v>71.650000000000006</v>
      </c>
      <c r="AG557" s="1">
        <v>82.85</v>
      </c>
      <c r="AH557" s="1">
        <v>82.88</v>
      </c>
      <c r="AI557" s="1">
        <v>76.38</v>
      </c>
      <c r="AJ557" s="1">
        <v>76.650000000000006</v>
      </c>
      <c r="AK557" s="3">
        <v>74.69</v>
      </c>
      <c r="AL557">
        <f t="shared" si="56"/>
        <v>81.846666666666664</v>
      </c>
      <c r="AM557">
        <f t="shared" si="57"/>
        <v>76.38</v>
      </c>
      <c r="AN557" s="4">
        <f t="shared" si="58"/>
        <v>85.58</v>
      </c>
      <c r="AO557">
        <f t="shared" si="59"/>
        <v>73.876666666666665</v>
      </c>
      <c r="AP557">
        <f t="shared" si="60"/>
        <v>32.03</v>
      </c>
      <c r="AQ557" s="9">
        <f t="shared" si="61"/>
        <v>82.88</v>
      </c>
      <c r="AR557" s="12">
        <f xml:space="preserve"> Πίνακας1[[#This Row],[Average Accuracy (Real Data)]] - Πίνακας1[[#This Row],[Average Accuracy (Synthetic Data)]]</f>
        <v>7.9699999999999989</v>
      </c>
      <c r="AS557" s="168" t="str">
        <f t="shared" si="62"/>
        <v>GradientBoostingClassifier (Synth)</v>
      </c>
    </row>
    <row r="558" spans="1:45" x14ac:dyDescent="0.25">
      <c r="A558" s="1">
        <v>655</v>
      </c>
      <c r="B558" s="1">
        <v>1</v>
      </c>
      <c r="C558" s="1">
        <v>1</v>
      </c>
      <c r="D558" s="1">
        <v>0</v>
      </c>
      <c r="E558" s="1">
        <v>3</v>
      </c>
      <c r="F558" s="1">
        <v>1</v>
      </c>
      <c r="G558" s="1" t="b">
        <v>1</v>
      </c>
      <c r="H558" s="1">
        <v>0.01</v>
      </c>
      <c r="I558" s="1" t="b">
        <v>1</v>
      </c>
      <c r="J558" s="1">
        <v>5.0000000000000001E-3</v>
      </c>
      <c r="K558" s="1" t="b">
        <v>1</v>
      </c>
      <c r="L558" s="10">
        <v>5.0000000000000001E-3</v>
      </c>
      <c r="M558" s="71">
        <f>Πίνακας1[[#This Row],[ε2]] + Πίνακας1[[#This Row],[ε1]]</f>
        <v>0.01</v>
      </c>
      <c r="N558" s="1">
        <v>51.72</v>
      </c>
      <c r="O558" s="1">
        <v>48.28</v>
      </c>
      <c r="P558" s="1">
        <v>44.83</v>
      </c>
      <c r="Q558" s="1">
        <v>34.479999999999997</v>
      </c>
      <c r="R558" s="1">
        <v>48.28</v>
      </c>
      <c r="S558" s="1">
        <v>58.62</v>
      </c>
      <c r="T558" s="1">
        <v>41.38</v>
      </c>
      <c r="U558" s="1">
        <v>55.17</v>
      </c>
      <c r="V558" s="1">
        <v>44.83</v>
      </c>
      <c r="W558" s="1">
        <v>51.72</v>
      </c>
      <c r="X558" s="1">
        <v>51.72</v>
      </c>
      <c r="Y558" s="3">
        <v>55.17</v>
      </c>
      <c r="Z558" s="1">
        <v>17.239999999999998</v>
      </c>
      <c r="AA558" s="1">
        <v>13.79</v>
      </c>
      <c r="AB558" s="1">
        <v>24.14</v>
      </c>
      <c r="AC558" s="1">
        <v>6.9</v>
      </c>
      <c r="AD558" s="1">
        <v>48.28</v>
      </c>
      <c r="AE558" s="1">
        <v>27.59</v>
      </c>
      <c r="AF558" s="1">
        <v>27.59</v>
      </c>
      <c r="AG558" s="1">
        <v>6.9</v>
      </c>
      <c r="AH558" s="1">
        <v>17.239999999999998</v>
      </c>
      <c r="AI558" s="1">
        <v>6.9</v>
      </c>
      <c r="AJ558" s="1">
        <v>10.34</v>
      </c>
      <c r="AK558" s="3">
        <v>17.239999999999998</v>
      </c>
      <c r="AL558">
        <f t="shared" si="56"/>
        <v>48.849999999999994</v>
      </c>
      <c r="AM558">
        <f t="shared" si="57"/>
        <v>34.479999999999997</v>
      </c>
      <c r="AN558" s="4">
        <f t="shared" si="58"/>
        <v>58.62</v>
      </c>
      <c r="AO558">
        <f t="shared" si="59"/>
        <v>18.679166666666671</v>
      </c>
      <c r="AP558">
        <f t="shared" si="60"/>
        <v>6.9</v>
      </c>
      <c r="AQ558" s="168">
        <f t="shared" si="61"/>
        <v>48.28</v>
      </c>
      <c r="AR558" s="67">
        <f xml:space="preserve"> Πίνακας1[[#This Row],[Average Accuracy (Real Data)]] - Πίνακας1[[#This Row],[Average Accuracy (Synthetic Data)]]</f>
        <v>30.170833333333324</v>
      </c>
      <c r="AS558" s="68" t="str">
        <f t="shared" si="62"/>
        <v>SVC (Synth)</v>
      </c>
    </row>
    <row r="559" spans="1:45" x14ac:dyDescent="0.25">
      <c r="A559" s="1">
        <v>676</v>
      </c>
      <c r="B559" s="1">
        <v>1</v>
      </c>
      <c r="C559" s="1">
        <v>1</v>
      </c>
      <c r="D559" s="1">
        <v>0</v>
      </c>
      <c r="E559" s="1">
        <v>3</v>
      </c>
      <c r="F559" s="1">
        <v>2</v>
      </c>
      <c r="G559" s="1" t="b">
        <v>1</v>
      </c>
      <c r="H559" s="1">
        <v>0.01</v>
      </c>
      <c r="I559" s="1" t="b">
        <v>1</v>
      </c>
      <c r="J559" s="1">
        <v>5.0000000000000001E-3</v>
      </c>
      <c r="K559" s="1" t="b">
        <v>1</v>
      </c>
      <c r="L559" s="10">
        <v>5.0000000000000001E-3</v>
      </c>
      <c r="M559" s="71">
        <f>Πίνακας1[[#This Row],[ε2]] + Πίνακας1[[#This Row],[ε1]]</f>
        <v>0.01</v>
      </c>
      <c r="N559" s="1">
        <v>51.72</v>
      </c>
      <c r="O559" s="1">
        <v>48.28</v>
      </c>
      <c r="P559" s="1">
        <v>44.83</v>
      </c>
      <c r="Q559" s="1">
        <v>34.479999999999997</v>
      </c>
      <c r="R559" s="1">
        <v>48.28</v>
      </c>
      <c r="S559" s="1">
        <v>58.62</v>
      </c>
      <c r="T559" s="1">
        <v>41.38</v>
      </c>
      <c r="U559" s="1">
        <v>55.17</v>
      </c>
      <c r="V559" s="1">
        <v>44.83</v>
      </c>
      <c r="W559" s="1">
        <v>51.72</v>
      </c>
      <c r="X559" s="1">
        <v>51.72</v>
      </c>
      <c r="Y559" s="3">
        <v>55.17</v>
      </c>
      <c r="Z559" s="1">
        <v>27.59</v>
      </c>
      <c r="AA559" s="1">
        <v>20.69</v>
      </c>
      <c r="AB559" s="1">
        <v>31.03</v>
      </c>
      <c r="AC559" s="1">
        <v>10.34</v>
      </c>
      <c r="AD559" s="1">
        <v>62.07</v>
      </c>
      <c r="AE559" s="1">
        <v>24.14</v>
      </c>
      <c r="AF559" s="1">
        <v>24.14</v>
      </c>
      <c r="AG559" s="1">
        <v>10.34</v>
      </c>
      <c r="AH559" s="1">
        <v>27.59</v>
      </c>
      <c r="AI559" s="1">
        <v>41.38</v>
      </c>
      <c r="AJ559" s="1">
        <v>41.38</v>
      </c>
      <c r="AK559" s="3">
        <v>62.07</v>
      </c>
      <c r="AL559">
        <f t="shared" si="56"/>
        <v>48.849999999999994</v>
      </c>
      <c r="AM559">
        <f t="shared" si="57"/>
        <v>34.479999999999997</v>
      </c>
      <c r="AN559" s="4">
        <f t="shared" si="58"/>
        <v>58.62</v>
      </c>
      <c r="AO559">
        <f t="shared" si="59"/>
        <v>31.896666666666665</v>
      </c>
      <c r="AP559">
        <f t="shared" si="60"/>
        <v>10.34</v>
      </c>
      <c r="AQ559" s="168">
        <f t="shared" si="61"/>
        <v>62.07</v>
      </c>
      <c r="AR559" s="67">
        <f xml:space="preserve"> Πίνακας1[[#This Row],[Average Accuracy (Real Data)]] - Πίνακας1[[#This Row],[Average Accuracy (Synthetic Data)]]</f>
        <v>16.95333333333333</v>
      </c>
      <c r="AS559" s="68" t="str">
        <f t="shared" si="62"/>
        <v>SVC (Synth)</v>
      </c>
    </row>
    <row r="560" spans="1:45" x14ac:dyDescent="0.25">
      <c r="A560" s="1">
        <v>697</v>
      </c>
      <c r="B560" s="1">
        <v>2</v>
      </c>
      <c r="C560" s="1">
        <v>1</v>
      </c>
      <c r="D560" s="1">
        <v>0</v>
      </c>
      <c r="E560" s="1">
        <v>3</v>
      </c>
      <c r="F560" s="1">
        <v>1</v>
      </c>
      <c r="G560" s="1" t="b">
        <v>1</v>
      </c>
      <c r="H560" s="1">
        <v>0.01</v>
      </c>
      <c r="I560" s="1" t="b">
        <v>1</v>
      </c>
      <c r="J560" s="1">
        <v>5.0000000000000001E-3</v>
      </c>
      <c r="K560" s="1" t="b">
        <v>1</v>
      </c>
      <c r="L560" s="10">
        <v>5.0000000000000001E-3</v>
      </c>
      <c r="M560" s="71">
        <f>Πίνακας1[[#This Row],[ε2]] + Πίνακας1[[#This Row],[ε1]]</f>
        <v>0.01</v>
      </c>
      <c r="N560" s="1">
        <v>60.16</v>
      </c>
      <c r="O560" s="1">
        <v>47.6</v>
      </c>
      <c r="P560" s="1">
        <v>54.08</v>
      </c>
      <c r="Q560" s="1">
        <v>50.12</v>
      </c>
      <c r="R560" s="1">
        <v>59.36</v>
      </c>
      <c r="S560" s="1">
        <v>56.56</v>
      </c>
      <c r="T560" s="1">
        <v>65.72</v>
      </c>
      <c r="U560" s="1">
        <v>49.32</v>
      </c>
      <c r="V560" s="1">
        <v>61.88</v>
      </c>
      <c r="W560" s="1">
        <v>50.12</v>
      </c>
      <c r="X560" s="1">
        <v>50.12</v>
      </c>
      <c r="Y560" s="3">
        <v>55.16</v>
      </c>
      <c r="Z560" s="1">
        <v>23.24</v>
      </c>
      <c r="AA560" s="1">
        <v>27.44</v>
      </c>
      <c r="AB560" s="1">
        <v>21.32</v>
      </c>
      <c r="AC560" s="1">
        <v>9.36</v>
      </c>
      <c r="AD560" s="1">
        <v>23.8</v>
      </c>
      <c r="AE560" s="1">
        <v>28.2</v>
      </c>
      <c r="AF560" s="1">
        <v>15.36</v>
      </c>
      <c r="AG560" s="1">
        <v>12.16</v>
      </c>
      <c r="AH560" s="1">
        <v>27.36</v>
      </c>
      <c r="AI560" s="1">
        <v>9.6</v>
      </c>
      <c r="AJ560" s="1">
        <v>7.32</v>
      </c>
      <c r="AK560" s="3">
        <v>42.68</v>
      </c>
      <c r="AL560">
        <f t="shared" si="56"/>
        <v>55.016666666666659</v>
      </c>
      <c r="AM560">
        <f t="shared" si="57"/>
        <v>47.6</v>
      </c>
      <c r="AN560" s="4">
        <f t="shared" si="58"/>
        <v>65.72</v>
      </c>
      <c r="AO560">
        <f t="shared" si="59"/>
        <v>20.653333333333329</v>
      </c>
      <c r="AP560">
        <f t="shared" si="60"/>
        <v>7.32</v>
      </c>
      <c r="AQ560" s="168">
        <f t="shared" si="61"/>
        <v>42.68</v>
      </c>
      <c r="AR560" s="67">
        <f xml:space="preserve"> Πίνακας1[[#This Row],[Average Accuracy (Real Data)]] - Πίνακας1[[#This Row],[Average Accuracy (Synthetic Data)]]</f>
        <v>34.36333333333333</v>
      </c>
      <c r="AS560" s="68" t="str">
        <f t="shared" si="62"/>
        <v>QuadraticDiscriminantAnalysis (Synth)</v>
      </c>
    </row>
    <row r="561" spans="1:45" x14ac:dyDescent="0.25">
      <c r="A561" s="1">
        <v>718</v>
      </c>
      <c r="B561" s="1">
        <v>2</v>
      </c>
      <c r="C561" s="1">
        <v>1</v>
      </c>
      <c r="D561" s="1">
        <v>0</v>
      </c>
      <c r="E561" s="1">
        <v>3</v>
      </c>
      <c r="F561" s="1">
        <v>2</v>
      </c>
      <c r="G561" s="1" t="b">
        <v>1</v>
      </c>
      <c r="H561" s="1">
        <v>0.01</v>
      </c>
      <c r="I561" s="1" t="b">
        <v>1</v>
      </c>
      <c r="J561" s="1">
        <v>5.0000000000000001E-3</v>
      </c>
      <c r="K561" s="1" t="b">
        <v>1</v>
      </c>
      <c r="L561" s="10">
        <v>5.0000000000000001E-3</v>
      </c>
      <c r="M561" s="71">
        <f>Πίνακας1[[#This Row],[ε2]] + Πίνακας1[[#This Row],[ε1]]</f>
        <v>0.01</v>
      </c>
      <c r="N561" s="1">
        <v>60.16</v>
      </c>
      <c r="O561" s="1">
        <v>47.6</v>
      </c>
      <c r="P561" s="1">
        <v>54.08</v>
      </c>
      <c r="Q561" s="1">
        <v>50.12</v>
      </c>
      <c r="R561" s="1">
        <v>59.36</v>
      </c>
      <c r="S561" s="1">
        <v>56.56</v>
      </c>
      <c r="T561" s="1">
        <v>65.72</v>
      </c>
      <c r="U561" s="1">
        <v>49.32</v>
      </c>
      <c r="V561" s="1">
        <v>61.88</v>
      </c>
      <c r="W561" s="1">
        <v>50.12</v>
      </c>
      <c r="X561" s="1">
        <v>50.12</v>
      </c>
      <c r="Y561" s="3">
        <v>55.16</v>
      </c>
      <c r="Z561" s="1">
        <v>5.4</v>
      </c>
      <c r="AA561" s="1">
        <v>10.32</v>
      </c>
      <c r="AB561" s="1">
        <v>10.16</v>
      </c>
      <c r="AC561" s="1">
        <v>1.48</v>
      </c>
      <c r="AD561" s="1">
        <v>3.08</v>
      </c>
      <c r="AE561" s="1">
        <v>13</v>
      </c>
      <c r="AF561" s="1">
        <v>2.76</v>
      </c>
      <c r="AG561" s="1">
        <v>4.24</v>
      </c>
      <c r="AH561" s="1">
        <v>7.08</v>
      </c>
      <c r="AI561" s="1">
        <v>1.72</v>
      </c>
      <c r="AJ561" s="1">
        <v>3.2</v>
      </c>
      <c r="AK561" s="3">
        <v>2</v>
      </c>
      <c r="AL561">
        <f t="shared" si="56"/>
        <v>55.016666666666659</v>
      </c>
      <c r="AM561">
        <f t="shared" si="57"/>
        <v>47.6</v>
      </c>
      <c r="AN561" s="4">
        <f t="shared" si="58"/>
        <v>65.72</v>
      </c>
      <c r="AO561">
        <f t="shared" si="59"/>
        <v>5.37</v>
      </c>
      <c r="AP561">
        <f t="shared" si="60"/>
        <v>1.48</v>
      </c>
      <c r="AQ561" s="168">
        <f t="shared" si="61"/>
        <v>13</v>
      </c>
      <c r="AR561" s="67">
        <f xml:space="preserve"> Πίνακας1[[#This Row],[Average Accuracy (Real Data)]] - Πίνακας1[[#This Row],[Average Accuracy (Synthetic Data)]]</f>
        <v>49.646666666666661</v>
      </c>
      <c r="AS561" s="68" t="str">
        <f t="shared" si="62"/>
        <v>RandomForestClassifier (Synth)</v>
      </c>
    </row>
    <row r="562" spans="1:45" x14ac:dyDescent="0.25">
      <c r="A562" s="1">
        <v>744</v>
      </c>
      <c r="B562" s="1">
        <v>3</v>
      </c>
      <c r="C562" s="1">
        <v>1</v>
      </c>
      <c r="D562" s="1">
        <v>0</v>
      </c>
      <c r="E562" s="1">
        <v>3</v>
      </c>
      <c r="F562" s="1">
        <v>1</v>
      </c>
      <c r="G562" s="1" t="b">
        <v>1</v>
      </c>
      <c r="H562" s="1">
        <v>0.01</v>
      </c>
      <c r="I562" s="1" t="b">
        <v>1</v>
      </c>
      <c r="J562" s="1">
        <v>5.0000000000000001E-3</v>
      </c>
      <c r="K562" s="1" t="b">
        <v>1</v>
      </c>
      <c r="L562" s="10">
        <v>5.0000000000000001E-3</v>
      </c>
      <c r="M562" s="71">
        <f>Πίνακας1[[#This Row],[ε2]] + Πίνακας1[[#This Row],[ε1]]</f>
        <v>0.01</v>
      </c>
      <c r="N562" s="1">
        <v>85.58</v>
      </c>
      <c r="O562" s="1">
        <v>79.87</v>
      </c>
      <c r="P562" s="1">
        <v>82.36</v>
      </c>
      <c r="Q562" s="1">
        <v>70.36</v>
      </c>
      <c r="R562" s="1">
        <v>76.38</v>
      </c>
      <c r="S562" s="1">
        <v>82.86</v>
      </c>
      <c r="T562" s="1">
        <v>71.27</v>
      </c>
      <c r="U562" s="1">
        <v>85.2</v>
      </c>
      <c r="V562" s="1">
        <v>85.57</v>
      </c>
      <c r="W562" s="1">
        <v>79.540000000000006</v>
      </c>
      <c r="X562" s="1">
        <v>82.76</v>
      </c>
      <c r="Y562" s="3">
        <v>81.41</v>
      </c>
      <c r="Z562" s="1">
        <v>56.26</v>
      </c>
      <c r="AA562" s="1">
        <v>40.549999999999997</v>
      </c>
      <c r="AB562" s="1">
        <v>51.17</v>
      </c>
      <c r="AC562" s="1">
        <v>79.56</v>
      </c>
      <c r="AD562" s="1">
        <v>23.62</v>
      </c>
      <c r="AE562" s="1">
        <v>36.21</v>
      </c>
      <c r="AF562" s="1">
        <v>23.39</v>
      </c>
      <c r="AG562" s="1">
        <v>57.37</v>
      </c>
      <c r="AH562" s="1">
        <v>44.67</v>
      </c>
      <c r="AI562" s="1">
        <v>72.44</v>
      </c>
      <c r="AJ562" s="1">
        <v>39.94</v>
      </c>
      <c r="AK562" s="3">
        <v>38.6</v>
      </c>
      <c r="AL562">
        <f t="shared" si="56"/>
        <v>80.263333333333335</v>
      </c>
      <c r="AM562">
        <f t="shared" si="57"/>
        <v>70.36</v>
      </c>
      <c r="AN562" s="4">
        <f t="shared" si="58"/>
        <v>85.58</v>
      </c>
      <c r="AO562">
        <f t="shared" si="59"/>
        <v>46.981666666666676</v>
      </c>
      <c r="AP562">
        <f t="shared" si="60"/>
        <v>23.39</v>
      </c>
      <c r="AQ562" s="168">
        <f t="shared" si="61"/>
        <v>79.56</v>
      </c>
      <c r="AR562" s="67">
        <f xml:space="preserve"> Πίνακας1[[#This Row],[Average Accuracy (Real Data)]] - Πίνακας1[[#This Row],[Average Accuracy (Synthetic Data)]]</f>
        <v>33.281666666666659</v>
      </c>
      <c r="AS562" s="68" t="str">
        <f t="shared" si="62"/>
        <v>LinearSVC (Synth)</v>
      </c>
    </row>
    <row r="563" spans="1:45" x14ac:dyDescent="0.25">
      <c r="A563" s="1">
        <v>766</v>
      </c>
      <c r="B563" s="1">
        <v>3</v>
      </c>
      <c r="C563" s="1">
        <v>1</v>
      </c>
      <c r="D563" s="1">
        <v>0</v>
      </c>
      <c r="E563" s="1">
        <v>3</v>
      </c>
      <c r="F563" s="1">
        <v>2</v>
      </c>
      <c r="G563" s="1" t="b">
        <v>1</v>
      </c>
      <c r="H563" s="1">
        <v>0.01</v>
      </c>
      <c r="I563" s="1" t="b">
        <v>1</v>
      </c>
      <c r="J563" s="1">
        <v>5.0000000000000001E-3</v>
      </c>
      <c r="K563" s="1" t="b">
        <v>1</v>
      </c>
      <c r="L563" s="10">
        <v>5.0000000000000001E-3</v>
      </c>
      <c r="M563" s="71">
        <f>Πίνακας1[[#This Row],[ε2]] + Πίνακας1[[#This Row],[ε1]]</f>
        <v>0.01</v>
      </c>
      <c r="N563" s="1">
        <v>85.58</v>
      </c>
      <c r="O563" s="1">
        <v>79.87</v>
      </c>
      <c r="P563" s="1">
        <v>82.36</v>
      </c>
      <c r="Q563" s="1">
        <v>70.36</v>
      </c>
      <c r="R563" s="1">
        <v>76.38</v>
      </c>
      <c r="S563" s="1">
        <v>82.86</v>
      </c>
      <c r="T563" s="1">
        <v>71.27</v>
      </c>
      <c r="U563" s="1">
        <v>85.2</v>
      </c>
      <c r="V563" s="1">
        <v>85.57</v>
      </c>
      <c r="W563" s="1">
        <v>79.540000000000006</v>
      </c>
      <c r="X563" s="1">
        <v>82.76</v>
      </c>
      <c r="Y563" s="3">
        <v>81.41</v>
      </c>
      <c r="Z563" s="1">
        <v>39.659999999999997</v>
      </c>
      <c r="AA563" s="1">
        <v>42.87</v>
      </c>
      <c r="AB563" s="1">
        <v>47.52</v>
      </c>
      <c r="AC563" s="1">
        <v>73.3</v>
      </c>
      <c r="AD563" s="1">
        <v>23.62</v>
      </c>
      <c r="AE563" s="1">
        <v>35.94</v>
      </c>
      <c r="AF563" s="1">
        <v>24.43</v>
      </c>
      <c r="AG563" s="1">
        <v>24.23</v>
      </c>
      <c r="AH563" s="1">
        <v>39.979999999999997</v>
      </c>
      <c r="AI563" s="1">
        <v>76.89</v>
      </c>
      <c r="AJ563" s="1">
        <v>40.69</v>
      </c>
      <c r="AK563" s="3">
        <v>48.9</v>
      </c>
      <c r="AL563">
        <f t="shared" si="56"/>
        <v>80.263333333333335</v>
      </c>
      <c r="AM563">
        <f t="shared" si="57"/>
        <v>70.36</v>
      </c>
      <c r="AN563" s="4">
        <f t="shared" si="58"/>
        <v>85.58</v>
      </c>
      <c r="AO563">
        <f t="shared" si="59"/>
        <v>43.169166666666676</v>
      </c>
      <c r="AP563">
        <f t="shared" si="60"/>
        <v>23.62</v>
      </c>
      <c r="AQ563" s="168">
        <f t="shared" si="61"/>
        <v>76.89</v>
      </c>
      <c r="AR563" s="67">
        <f xml:space="preserve"> Πίνακας1[[#This Row],[Average Accuracy (Real Data)]] - Πίνακας1[[#This Row],[Average Accuracy (Synthetic Data)]]</f>
        <v>37.094166666666659</v>
      </c>
      <c r="AS563" s="68" t="str">
        <f t="shared" si="62"/>
        <v>GaussianNB (Synth)</v>
      </c>
    </row>
    <row r="564" spans="1:45" x14ac:dyDescent="0.25">
      <c r="A564" s="1">
        <v>656</v>
      </c>
      <c r="B564" s="1">
        <v>1</v>
      </c>
      <c r="C564" s="1">
        <v>1</v>
      </c>
      <c r="D564" s="1">
        <v>0</v>
      </c>
      <c r="E564" s="1">
        <v>3</v>
      </c>
      <c r="F564" s="1">
        <v>1</v>
      </c>
      <c r="G564" s="1" t="b">
        <v>1</v>
      </c>
      <c r="H564" s="1">
        <v>0.02</v>
      </c>
      <c r="I564" s="1" t="b">
        <v>1</v>
      </c>
      <c r="J564" s="1">
        <v>0.01</v>
      </c>
      <c r="K564" s="1" t="b">
        <v>1</v>
      </c>
      <c r="L564" s="10">
        <v>0.01</v>
      </c>
      <c r="M564" s="71">
        <f>Πίνακας1[[#This Row],[ε2]] + Πίνακας1[[#This Row],[ε1]]</f>
        <v>0.02</v>
      </c>
      <c r="N564" s="1">
        <v>51.72</v>
      </c>
      <c r="O564" s="1">
        <v>48.28</v>
      </c>
      <c r="P564" s="1">
        <v>44.83</v>
      </c>
      <c r="Q564" s="1">
        <v>34.479999999999997</v>
      </c>
      <c r="R564" s="1">
        <v>48.28</v>
      </c>
      <c r="S564" s="1">
        <v>58.62</v>
      </c>
      <c r="T564" s="1">
        <v>41.38</v>
      </c>
      <c r="U564" s="1">
        <v>55.17</v>
      </c>
      <c r="V564" s="1">
        <v>44.83</v>
      </c>
      <c r="W564" s="1">
        <v>51.72</v>
      </c>
      <c r="X564" s="1">
        <v>51.72</v>
      </c>
      <c r="Y564" s="3">
        <v>55.17</v>
      </c>
      <c r="Z564" s="1">
        <v>17.239999999999998</v>
      </c>
      <c r="AA564" s="1">
        <v>17.239999999999998</v>
      </c>
      <c r="AB564" s="1">
        <v>17.239999999999998</v>
      </c>
      <c r="AC564" s="1">
        <v>6.9</v>
      </c>
      <c r="AD564" s="1">
        <v>6.9</v>
      </c>
      <c r="AE564" s="1">
        <v>6.9</v>
      </c>
      <c r="AF564" s="1">
        <v>10.34</v>
      </c>
      <c r="AG564" s="1">
        <v>10.34</v>
      </c>
      <c r="AH564" s="1">
        <v>13.79</v>
      </c>
      <c r="AI564" s="1">
        <v>10.34</v>
      </c>
      <c r="AJ564" s="1">
        <v>10.34</v>
      </c>
      <c r="AK564" s="3">
        <v>0</v>
      </c>
      <c r="AL564">
        <f t="shared" si="56"/>
        <v>48.849999999999994</v>
      </c>
      <c r="AM564">
        <f t="shared" si="57"/>
        <v>34.479999999999997</v>
      </c>
      <c r="AN564" s="4">
        <f t="shared" si="58"/>
        <v>58.62</v>
      </c>
      <c r="AO564">
        <f t="shared" si="59"/>
        <v>10.630833333333335</v>
      </c>
      <c r="AP564">
        <f t="shared" si="60"/>
        <v>0</v>
      </c>
      <c r="AQ564" s="168">
        <f t="shared" si="61"/>
        <v>17.239999999999998</v>
      </c>
      <c r="AR564" s="67">
        <f xml:space="preserve"> Πίνακας1[[#This Row],[Average Accuracy (Real Data)]] - Πίνακας1[[#This Row],[Average Accuracy (Synthetic Data)]]</f>
        <v>38.219166666666659</v>
      </c>
      <c r="AS564" s="68" t="str">
        <f t="shared" si="62"/>
        <v>XGBClassifier (Synth)</v>
      </c>
    </row>
    <row r="565" spans="1:45" x14ac:dyDescent="0.25">
      <c r="A565" s="1">
        <v>677</v>
      </c>
      <c r="B565" s="1">
        <v>1</v>
      </c>
      <c r="C565" s="1">
        <v>1</v>
      </c>
      <c r="D565" s="1">
        <v>0</v>
      </c>
      <c r="E565" s="1">
        <v>3</v>
      </c>
      <c r="F565" s="1">
        <v>2</v>
      </c>
      <c r="G565" s="1" t="b">
        <v>1</v>
      </c>
      <c r="H565" s="1">
        <v>0.02</v>
      </c>
      <c r="I565" s="1" t="b">
        <v>1</v>
      </c>
      <c r="J565" s="1">
        <v>0.01</v>
      </c>
      <c r="K565" s="1" t="b">
        <v>1</v>
      </c>
      <c r="L565" s="10">
        <v>0.01</v>
      </c>
      <c r="M565" s="71">
        <f>Πίνακας1[[#This Row],[ε2]] + Πίνακας1[[#This Row],[ε1]]</f>
        <v>0.02</v>
      </c>
      <c r="N565" s="1">
        <v>51.72</v>
      </c>
      <c r="O565" s="1">
        <v>48.28</v>
      </c>
      <c r="P565" s="1">
        <v>44.83</v>
      </c>
      <c r="Q565" s="1">
        <v>34.479999999999997</v>
      </c>
      <c r="R565" s="1">
        <v>48.28</v>
      </c>
      <c r="S565" s="1">
        <v>58.62</v>
      </c>
      <c r="T565" s="1">
        <v>41.38</v>
      </c>
      <c r="U565" s="1">
        <v>55.17</v>
      </c>
      <c r="V565" s="1">
        <v>44.83</v>
      </c>
      <c r="W565" s="1">
        <v>51.72</v>
      </c>
      <c r="X565" s="1">
        <v>51.72</v>
      </c>
      <c r="Y565" s="3">
        <v>55.17</v>
      </c>
      <c r="Z565" s="1">
        <v>20.69</v>
      </c>
      <c r="AA565" s="1">
        <v>37.93</v>
      </c>
      <c r="AB565" s="1">
        <v>62.07</v>
      </c>
      <c r="AC565" s="1">
        <v>24.14</v>
      </c>
      <c r="AD565" s="1">
        <v>62.07</v>
      </c>
      <c r="AE565" s="1">
        <v>31.03</v>
      </c>
      <c r="AF565" s="1">
        <v>51.72</v>
      </c>
      <c r="AG565" s="1">
        <v>27.59</v>
      </c>
      <c r="AH565" s="1">
        <v>37.93</v>
      </c>
      <c r="AI565" s="1">
        <v>13.79</v>
      </c>
      <c r="AJ565" s="1">
        <v>37.93</v>
      </c>
      <c r="AK565" s="3">
        <v>0</v>
      </c>
      <c r="AL565">
        <f t="shared" si="56"/>
        <v>48.849999999999994</v>
      </c>
      <c r="AM565">
        <f t="shared" si="57"/>
        <v>34.479999999999997</v>
      </c>
      <c r="AN565" s="4">
        <f t="shared" si="58"/>
        <v>58.62</v>
      </c>
      <c r="AO565">
        <f t="shared" si="59"/>
        <v>33.907499999999999</v>
      </c>
      <c r="AP565">
        <f t="shared" si="60"/>
        <v>0</v>
      </c>
      <c r="AQ565" s="168">
        <f t="shared" si="61"/>
        <v>62.07</v>
      </c>
      <c r="AR565" s="67">
        <f xml:space="preserve"> Πίνακας1[[#This Row],[Average Accuracy (Real Data)]] - Πίνακας1[[#This Row],[Average Accuracy (Synthetic Data)]]</f>
        <v>14.942499999999995</v>
      </c>
      <c r="AS565" s="68" t="str">
        <f t="shared" si="62"/>
        <v>KNeighborsClassifier (Synth)</v>
      </c>
    </row>
    <row r="566" spans="1:45" x14ac:dyDescent="0.25">
      <c r="A566" s="1">
        <v>657</v>
      </c>
      <c r="B566" s="1">
        <v>1</v>
      </c>
      <c r="C566" s="1">
        <v>1</v>
      </c>
      <c r="D566" s="1">
        <v>0</v>
      </c>
      <c r="E566" s="1">
        <v>3</v>
      </c>
      <c r="F566" s="1">
        <v>1</v>
      </c>
      <c r="G566" s="1" t="b">
        <v>1</v>
      </c>
      <c r="H566" s="1">
        <v>0.05</v>
      </c>
      <c r="I566" s="1" t="b">
        <v>1</v>
      </c>
      <c r="J566" s="1">
        <v>2.5000000000000001E-2</v>
      </c>
      <c r="K566" s="1" t="b">
        <v>1</v>
      </c>
      <c r="L566" s="10">
        <v>2.5000000000000001E-2</v>
      </c>
      <c r="M566" s="71">
        <f>Πίνακας1[[#This Row],[ε2]] + Πίνακας1[[#This Row],[ε1]]</f>
        <v>0.05</v>
      </c>
      <c r="N566" s="1">
        <v>51.72</v>
      </c>
      <c r="O566" s="1">
        <v>48.28</v>
      </c>
      <c r="P566" s="1">
        <v>44.83</v>
      </c>
      <c r="Q566" s="1">
        <v>34.479999999999997</v>
      </c>
      <c r="R566" s="1">
        <v>48.28</v>
      </c>
      <c r="S566" s="1">
        <v>58.62</v>
      </c>
      <c r="T566" s="1">
        <v>41.38</v>
      </c>
      <c r="U566" s="1">
        <v>55.17</v>
      </c>
      <c r="V566" s="1">
        <v>44.83</v>
      </c>
      <c r="W566" s="1">
        <v>51.72</v>
      </c>
      <c r="X566" s="1">
        <v>51.72</v>
      </c>
      <c r="Y566" s="3">
        <v>55.17</v>
      </c>
      <c r="Z566" s="1">
        <v>48.28</v>
      </c>
      <c r="AA566" s="1">
        <v>55.17</v>
      </c>
      <c r="AB566" s="1">
        <v>24.14</v>
      </c>
      <c r="AC566" s="1">
        <v>6.9</v>
      </c>
      <c r="AD566" s="1">
        <v>17.239999999999998</v>
      </c>
      <c r="AE566" s="1">
        <v>55.17</v>
      </c>
      <c r="AF566" s="1">
        <v>17.239999999999998</v>
      </c>
      <c r="AG566" s="1">
        <v>48.28</v>
      </c>
      <c r="AH566" s="1">
        <v>48.28</v>
      </c>
      <c r="AI566" s="1">
        <v>20.69</v>
      </c>
      <c r="AJ566" s="1">
        <v>37.93</v>
      </c>
      <c r="AK566" s="3">
        <v>17.239999999999998</v>
      </c>
      <c r="AL566" s="167">
        <f t="shared" si="56"/>
        <v>48.849999999999994</v>
      </c>
      <c r="AM566" s="167">
        <f t="shared" si="57"/>
        <v>34.479999999999997</v>
      </c>
      <c r="AN566" s="4">
        <f t="shared" si="58"/>
        <v>58.62</v>
      </c>
      <c r="AO566" s="167">
        <f t="shared" si="59"/>
        <v>33.046666666666674</v>
      </c>
      <c r="AP566" s="167">
        <f t="shared" si="60"/>
        <v>6.9</v>
      </c>
      <c r="AQ566" s="168">
        <f t="shared" si="61"/>
        <v>55.17</v>
      </c>
      <c r="AR566" s="67">
        <f xml:space="preserve"> Πίνακας1[[#This Row],[Average Accuracy (Real Data)]] - Πίνακας1[[#This Row],[Average Accuracy (Synthetic Data)]]</f>
        <v>15.80333333333332</v>
      </c>
      <c r="AS566" s="68" t="str">
        <f t="shared" si="62"/>
        <v>DecisionTreeClassifier (Synth)</v>
      </c>
    </row>
    <row r="567" spans="1:45" x14ac:dyDescent="0.25">
      <c r="A567" s="1">
        <v>678</v>
      </c>
      <c r="B567" s="1">
        <v>1</v>
      </c>
      <c r="C567" s="1">
        <v>1</v>
      </c>
      <c r="D567" s="1">
        <v>0</v>
      </c>
      <c r="E567" s="1">
        <v>3</v>
      </c>
      <c r="F567" s="1">
        <v>2</v>
      </c>
      <c r="G567" s="1" t="b">
        <v>1</v>
      </c>
      <c r="H567" s="1">
        <v>0.05</v>
      </c>
      <c r="I567" s="1" t="b">
        <v>1</v>
      </c>
      <c r="J567" s="1">
        <v>2.5000000000000001E-2</v>
      </c>
      <c r="K567" s="1" t="b">
        <v>1</v>
      </c>
      <c r="L567" s="10">
        <v>2.5000000000000001E-2</v>
      </c>
      <c r="M567" s="71">
        <f>Πίνακας1[[#This Row],[ε2]] + Πίνακας1[[#This Row],[ε1]]</f>
        <v>0.05</v>
      </c>
      <c r="N567" s="1">
        <v>51.72</v>
      </c>
      <c r="O567" s="1">
        <v>48.28</v>
      </c>
      <c r="P567" s="1">
        <v>44.83</v>
      </c>
      <c r="Q567" s="1">
        <v>34.479999999999997</v>
      </c>
      <c r="R567" s="1">
        <v>48.28</v>
      </c>
      <c r="S567" s="1">
        <v>58.62</v>
      </c>
      <c r="T567" s="1">
        <v>41.38</v>
      </c>
      <c r="U567" s="1">
        <v>55.17</v>
      </c>
      <c r="V567" s="1">
        <v>44.83</v>
      </c>
      <c r="W567" s="1">
        <v>51.72</v>
      </c>
      <c r="X567" s="1">
        <v>51.72</v>
      </c>
      <c r="Y567" s="3">
        <v>55.17</v>
      </c>
      <c r="Z567" s="1">
        <v>20.69</v>
      </c>
      <c r="AA567" s="1">
        <v>17.239999999999998</v>
      </c>
      <c r="AB567" s="1">
        <v>62.07</v>
      </c>
      <c r="AC567" s="1">
        <v>10.34</v>
      </c>
      <c r="AD567" s="1">
        <v>62.07</v>
      </c>
      <c r="AE567" s="1">
        <v>37.93</v>
      </c>
      <c r="AF567" s="1">
        <v>62.07</v>
      </c>
      <c r="AG567" s="1">
        <v>24.14</v>
      </c>
      <c r="AH567" s="1">
        <v>13.79</v>
      </c>
      <c r="AI567" s="1">
        <v>62.07</v>
      </c>
      <c r="AJ567" s="1">
        <v>62.07</v>
      </c>
      <c r="AK567" s="3">
        <v>10.34</v>
      </c>
      <c r="AL567">
        <f t="shared" si="56"/>
        <v>48.849999999999994</v>
      </c>
      <c r="AM567">
        <f t="shared" si="57"/>
        <v>34.479999999999997</v>
      </c>
      <c r="AN567" s="4">
        <f t="shared" si="58"/>
        <v>58.62</v>
      </c>
      <c r="AO567">
        <f t="shared" si="59"/>
        <v>37.068333333333335</v>
      </c>
      <c r="AP567">
        <f t="shared" si="60"/>
        <v>10.34</v>
      </c>
      <c r="AQ567" s="168">
        <f t="shared" si="61"/>
        <v>62.07</v>
      </c>
      <c r="AR567" s="67">
        <f xml:space="preserve"> Πίνακας1[[#This Row],[Average Accuracy (Real Data)]] - Πίνακας1[[#This Row],[Average Accuracy (Synthetic Data)]]</f>
        <v>11.781666666666659</v>
      </c>
      <c r="AS567" s="68" t="str">
        <f t="shared" si="62"/>
        <v>KNeighborsClassifier (Synth)</v>
      </c>
    </row>
    <row r="568" spans="1:45" x14ac:dyDescent="0.25">
      <c r="A568" s="1">
        <v>658</v>
      </c>
      <c r="B568" s="1">
        <v>1</v>
      </c>
      <c r="C568" s="1">
        <v>1</v>
      </c>
      <c r="D568" s="1">
        <v>0</v>
      </c>
      <c r="E568" s="1">
        <v>3</v>
      </c>
      <c r="F568" s="1">
        <v>1</v>
      </c>
      <c r="G568" s="1" t="b">
        <v>1</v>
      </c>
      <c r="H568" s="1">
        <v>0.1</v>
      </c>
      <c r="I568" s="1" t="b">
        <v>1</v>
      </c>
      <c r="J568" s="1">
        <v>0.05</v>
      </c>
      <c r="K568" s="1" t="b">
        <v>1</v>
      </c>
      <c r="L568" s="10">
        <v>0.05</v>
      </c>
      <c r="M568" s="71">
        <f>Πίνακας1[[#This Row],[ε2]] + Πίνακας1[[#This Row],[ε1]]</f>
        <v>0.1</v>
      </c>
      <c r="N568" s="1">
        <v>51.72</v>
      </c>
      <c r="O568" s="1">
        <v>48.28</v>
      </c>
      <c r="P568" s="1">
        <v>44.83</v>
      </c>
      <c r="Q568" s="1">
        <v>34.479999999999997</v>
      </c>
      <c r="R568" s="1">
        <v>48.28</v>
      </c>
      <c r="S568" s="1">
        <v>58.62</v>
      </c>
      <c r="T568" s="1">
        <v>41.38</v>
      </c>
      <c r="U568" s="1">
        <v>55.17</v>
      </c>
      <c r="V568" s="1">
        <v>44.83</v>
      </c>
      <c r="W568" s="1">
        <v>51.72</v>
      </c>
      <c r="X568" s="1">
        <v>51.72</v>
      </c>
      <c r="Y568" s="3">
        <v>55.17</v>
      </c>
      <c r="Z568" s="1">
        <v>27.59</v>
      </c>
      <c r="AA568" s="1">
        <v>34.479999999999997</v>
      </c>
      <c r="AB568" s="1">
        <v>48.28</v>
      </c>
      <c r="AC568" s="1">
        <v>34.479999999999997</v>
      </c>
      <c r="AD568" s="1">
        <v>48.28</v>
      </c>
      <c r="AE568" s="1">
        <v>37.93</v>
      </c>
      <c r="AF568" s="1">
        <v>41.38</v>
      </c>
      <c r="AG568" s="1">
        <v>41.38</v>
      </c>
      <c r="AH568" s="1">
        <v>31.03</v>
      </c>
      <c r="AI568" s="1">
        <v>37.93</v>
      </c>
      <c r="AJ568" s="1">
        <v>37.93</v>
      </c>
      <c r="AK568" s="3">
        <v>0</v>
      </c>
      <c r="AL568">
        <f t="shared" si="56"/>
        <v>48.849999999999994</v>
      </c>
      <c r="AM568">
        <f t="shared" si="57"/>
        <v>34.479999999999997</v>
      </c>
      <c r="AN568" s="4">
        <f t="shared" si="58"/>
        <v>58.62</v>
      </c>
      <c r="AO568">
        <f t="shared" si="59"/>
        <v>35.057500000000005</v>
      </c>
      <c r="AP568">
        <f t="shared" si="60"/>
        <v>0</v>
      </c>
      <c r="AQ568" s="168">
        <f t="shared" si="61"/>
        <v>48.28</v>
      </c>
      <c r="AR568" s="67">
        <f xml:space="preserve"> Πίνακας1[[#This Row],[Average Accuracy (Real Data)]] - Πίνακας1[[#This Row],[Average Accuracy (Synthetic Data)]]</f>
        <v>13.79249999999999</v>
      </c>
      <c r="AS568" s="68" t="str">
        <f t="shared" si="62"/>
        <v>KNeighborsClassifier (Synth)</v>
      </c>
    </row>
    <row r="569" spans="1:45" x14ac:dyDescent="0.25">
      <c r="A569" s="1">
        <v>679</v>
      </c>
      <c r="B569" s="1">
        <v>1</v>
      </c>
      <c r="C569" s="1">
        <v>1</v>
      </c>
      <c r="D569" s="1">
        <v>0</v>
      </c>
      <c r="E569" s="1">
        <v>3</v>
      </c>
      <c r="F569" s="1">
        <v>2</v>
      </c>
      <c r="G569" s="1" t="b">
        <v>1</v>
      </c>
      <c r="H569" s="1">
        <v>0.1</v>
      </c>
      <c r="I569" s="1" t="b">
        <v>1</v>
      </c>
      <c r="J569" s="1">
        <v>0.05</v>
      </c>
      <c r="K569" s="1" t="b">
        <v>1</v>
      </c>
      <c r="L569" s="10">
        <v>0.05</v>
      </c>
      <c r="M569" s="71">
        <f>Πίνακας1[[#This Row],[ε2]] + Πίνακας1[[#This Row],[ε1]]</f>
        <v>0.1</v>
      </c>
      <c r="N569" s="1">
        <v>51.72</v>
      </c>
      <c r="O569" s="1">
        <v>48.28</v>
      </c>
      <c r="P569" s="1">
        <v>44.83</v>
      </c>
      <c r="Q569" s="1">
        <v>34.479999999999997</v>
      </c>
      <c r="R569" s="1">
        <v>48.28</v>
      </c>
      <c r="S569" s="1">
        <v>58.62</v>
      </c>
      <c r="T569" s="1">
        <v>41.38</v>
      </c>
      <c r="U569" s="1">
        <v>55.17</v>
      </c>
      <c r="V569" s="1">
        <v>44.83</v>
      </c>
      <c r="W569" s="1">
        <v>51.72</v>
      </c>
      <c r="X569" s="1">
        <v>51.72</v>
      </c>
      <c r="Y569" s="3">
        <v>55.17</v>
      </c>
      <c r="Z569" s="1">
        <v>13.79</v>
      </c>
      <c r="AA569" s="1">
        <v>34.479999999999997</v>
      </c>
      <c r="AB569" s="1">
        <v>13.79</v>
      </c>
      <c r="AC569" s="1">
        <v>10.34</v>
      </c>
      <c r="AD569" s="1">
        <v>10.34</v>
      </c>
      <c r="AE569" s="1">
        <v>20.69</v>
      </c>
      <c r="AF569" s="1">
        <v>10.34</v>
      </c>
      <c r="AG569" s="1">
        <v>24.14</v>
      </c>
      <c r="AH569" s="1">
        <v>13.79</v>
      </c>
      <c r="AI569" s="1">
        <v>37.93</v>
      </c>
      <c r="AJ569" s="1">
        <v>31.03</v>
      </c>
      <c r="AK569" s="3">
        <v>31.03</v>
      </c>
      <c r="AL569">
        <f t="shared" si="56"/>
        <v>48.849999999999994</v>
      </c>
      <c r="AM569">
        <f t="shared" si="57"/>
        <v>34.479999999999997</v>
      </c>
      <c r="AN569" s="4">
        <f t="shared" si="58"/>
        <v>58.62</v>
      </c>
      <c r="AO569">
        <f t="shared" si="59"/>
        <v>20.974166666666665</v>
      </c>
      <c r="AP569">
        <f t="shared" si="60"/>
        <v>10.34</v>
      </c>
      <c r="AQ569" s="168">
        <f t="shared" si="61"/>
        <v>37.93</v>
      </c>
      <c r="AR569" s="67">
        <f xml:space="preserve"> Πίνακας1[[#This Row],[Average Accuracy (Real Data)]] - Πίνακας1[[#This Row],[Average Accuracy (Synthetic Data)]]</f>
        <v>27.875833333333329</v>
      </c>
      <c r="AS569" s="68" t="str">
        <f t="shared" si="62"/>
        <v>GaussianNB (Synth)</v>
      </c>
    </row>
    <row r="570" spans="1:45" x14ac:dyDescent="0.25">
      <c r="A570" s="1">
        <v>659</v>
      </c>
      <c r="B570" s="1">
        <v>1</v>
      </c>
      <c r="C570" s="1">
        <v>1</v>
      </c>
      <c r="D570" s="1">
        <v>0</v>
      </c>
      <c r="E570" s="1">
        <v>3</v>
      </c>
      <c r="F570" s="1">
        <v>1</v>
      </c>
      <c r="G570" s="1" t="b">
        <v>1</v>
      </c>
      <c r="H570" s="1">
        <v>0.2</v>
      </c>
      <c r="I570" s="1" t="b">
        <v>1</v>
      </c>
      <c r="J570" s="1">
        <v>0.1</v>
      </c>
      <c r="K570" s="1" t="b">
        <v>1</v>
      </c>
      <c r="L570" s="10">
        <v>0.1</v>
      </c>
      <c r="M570" s="71">
        <f>Πίνακας1[[#This Row],[ε2]] + Πίνακας1[[#This Row],[ε1]]</f>
        <v>0.2</v>
      </c>
      <c r="N570" s="1">
        <v>51.72</v>
      </c>
      <c r="O570" s="1">
        <v>48.28</v>
      </c>
      <c r="P570" s="1">
        <v>44.83</v>
      </c>
      <c r="Q570" s="1">
        <v>34.479999999999997</v>
      </c>
      <c r="R570" s="1">
        <v>48.28</v>
      </c>
      <c r="S570" s="1">
        <v>58.62</v>
      </c>
      <c r="T570" s="1">
        <v>41.38</v>
      </c>
      <c r="U570" s="1">
        <v>55.17</v>
      </c>
      <c r="V570" s="1">
        <v>44.83</v>
      </c>
      <c r="W570" s="1">
        <v>51.72</v>
      </c>
      <c r="X570" s="1">
        <v>51.72</v>
      </c>
      <c r="Y570" s="3">
        <v>55.17</v>
      </c>
      <c r="Z570" s="1">
        <v>17.239999999999998</v>
      </c>
      <c r="AA570" s="1">
        <v>20.69</v>
      </c>
      <c r="AB570" s="1">
        <v>24.14</v>
      </c>
      <c r="AC570" s="1">
        <v>27.59</v>
      </c>
      <c r="AD570" s="1">
        <v>20.69</v>
      </c>
      <c r="AE570" s="1">
        <v>17.239999999999998</v>
      </c>
      <c r="AF570" s="1">
        <v>24.14</v>
      </c>
      <c r="AG570" s="1">
        <v>20.69</v>
      </c>
      <c r="AH570" s="1">
        <v>10.34</v>
      </c>
      <c r="AI570" s="1">
        <v>20.69</v>
      </c>
      <c r="AJ570" s="1">
        <v>24.14</v>
      </c>
      <c r="AK570" s="3">
        <v>13.79</v>
      </c>
      <c r="AL570">
        <f t="shared" si="56"/>
        <v>48.849999999999994</v>
      </c>
      <c r="AM570">
        <f t="shared" si="57"/>
        <v>34.479999999999997</v>
      </c>
      <c r="AN570" s="4">
        <f t="shared" si="58"/>
        <v>58.62</v>
      </c>
      <c r="AO570">
        <f t="shared" si="59"/>
        <v>20.114999999999998</v>
      </c>
      <c r="AP570">
        <f t="shared" si="60"/>
        <v>10.34</v>
      </c>
      <c r="AQ570" s="168">
        <f t="shared" si="61"/>
        <v>27.59</v>
      </c>
      <c r="AR570" s="67">
        <f xml:space="preserve"> Πίνακας1[[#This Row],[Average Accuracy (Real Data)]] - Πίνακας1[[#This Row],[Average Accuracy (Synthetic Data)]]</f>
        <v>28.734999999999996</v>
      </c>
      <c r="AS570" s="68" t="str">
        <f t="shared" si="62"/>
        <v>LinearSVC (Synth)</v>
      </c>
    </row>
    <row r="571" spans="1:45" x14ac:dyDescent="0.25">
      <c r="A571" s="1">
        <v>680</v>
      </c>
      <c r="B571" s="1">
        <v>1</v>
      </c>
      <c r="C571" s="1">
        <v>1</v>
      </c>
      <c r="D571" s="1">
        <v>0</v>
      </c>
      <c r="E571" s="1">
        <v>3</v>
      </c>
      <c r="F571" s="1">
        <v>2</v>
      </c>
      <c r="G571" s="1" t="b">
        <v>1</v>
      </c>
      <c r="H571" s="1">
        <v>0.2</v>
      </c>
      <c r="I571" s="1" t="b">
        <v>1</v>
      </c>
      <c r="J571" s="1">
        <v>0.1</v>
      </c>
      <c r="K571" s="1" t="b">
        <v>1</v>
      </c>
      <c r="L571" s="10">
        <v>0.1</v>
      </c>
      <c r="M571" s="71">
        <f>Πίνακας1[[#This Row],[ε2]] + Πίνακας1[[#This Row],[ε1]]</f>
        <v>0.2</v>
      </c>
      <c r="N571" s="1">
        <v>51.72</v>
      </c>
      <c r="O571" s="1">
        <v>48.28</v>
      </c>
      <c r="P571" s="1">
        <v>44.83</v>
      </c>
      <c r="Q571" s="1">
        <v>34.479999999999997</v>
      </c>
      <c r="R571" s="1">
        <v>48.28</v>
      </c>
      <c r="S571" s="1">
        <v>58.62</v>
      </c>
      <c r="T571" s="1">
        <v>41.38</v>
      </c>
      <c r="U571" s="1">
        <v>55.17</v>
      </c>
      <c r="V571" s="1">
        <v>44.83</v>
      </c>
      <c r="W571" s="1">
        <v>51.72</v>
      </c>
      <c r="X571" s="1">
        <v>51.72</v>
      </c>
      <c r="Y571" s="3">
        <v>55.17</v>
      </c>
      <c r="Z571" s="1">
        <v>6.9</v>
      </c>
      <c r="AA571" s="1">
        <v>10.34</v>
      </c>
      <c r="AB571" s="1">
        <v>17.239999999999998</v>
      </c>
      <c r="AC571" s="1">
        <v>27.59</v>
      </c>
      <c r="AD571" s="1">
        <v>6.9</v>
      </c>
      <c r="AE571" s="1">
        <v>6.9</v>
      </c>
      <c r="AF571" s="1">
        <v>17.239999999999998</v>
      </c>
      <c r="AG571" s="1">
        <v>20.69</v>
      </c>
      <c r="AH571" s="1">
        <v>10.34</v>
      </c>
      <c r="AI571" s="1">
        <v>20.69</v>
      </c>
      <c r="AJ571" s="1">
        <v>20.69</v>
      </c>
      <c r="AK571" s="3">
        <v>13.79</v>
      </c>
      <c r="AL571">
        <f t="shared" si="56"/>
        <v>48.849999999999994</v>
      </c>
      <c r="AM571">
        <f t="shared" si="57"/>
        <v>34.479999999999997</v>
      </c>
      <c r="AN571" s="4">
        <f t="shared" si="58"/>
        <v>58.62</v>
      </c>
      <c r="AO571">
        <f t="shared" si="59"/>
        <v>14.942500000000001</v>
      </c>
      <c r="AP571">
        <f t="shared" si="60"/>
        <v>6.9</v>
      </c>
      <c r="AQ571" s="168">
        <f t="shared" si="61"/>
        <v>27.59</v>
      </c>
      <c r="AR571" s="67">
        <f xml:space="preserve"> Πίνακας1[[#This Row],[Average Accuracy (Real Data)]] - Πίνακας1[[#This Row],[Average Accuracy (Synthetic Data)]]</f>
        <v>33.907499999999992</v>
      </c>
      <c r="AS571" s="68" t="str">
        <f t="shared" si="62"/>
        <v>LinearSVC (Synth)</v>
      </c>
    </row>
    <row r="572" spans="1:45" x14ac:dyDescent="0.25">
      <c r="A572" s="1">
        <v>699</v>
      </c>
      <c r="B572" s="1">
        <v>2</v>
      </c>
      <c r="C572" s="1">
        <v>1</v>
      </c>
      <c r="D572" s="1">
        <v>0</v>
      </c>
      <c r="E572" s="1">
        <v>3</v>
      </c>
      <c r="F572" s="1">
        <v>1</v>
      </c>
      <c r="G572" s="1" t="b">
        <v>1</v>
      </c>
      <c r="H572" s="1">
        <v>0.02</v>
      </c>
      <c r="I572" s="1" t="b">
        <v>1</v>
      </c>
      <c r="J572" s="1">
        <v>0.01</v>
      </c>
      <c r="K572" s="1" t="b">
        <v>1</v>
      </c>
      <c r="L572" s="10">
        <v>0.01</v>
      </c>
      <c r="M572" s="71">
        <f>Πίνακας1[[#This Row],[ε2]] + Πίνακας1[[#This Row],[ε1]]</f>
        <v>0.02</v>
      </c>
      <c r="N572" s="1">
        <v>60.16</v>
      </c>
      <c r="O572" s="1">
        <v>47.6</v>
      </c>
      <c r="P572" s="1">
        <v>54.08</v>
      </c>
      <c r="Q572" s="1">
        <v>50.12</v>
      </c>
      <c r="R572" s="1">
        <v>59.36</v>
      </c>
      <c r="S572" s="1">
        <v>56.56</v>
      </c>
      <c r="T572" s="1">
        <v>65.72</v>
      </c>
      <c r="U572" s="1">
        <v>49.32</v>
      </c>
      <c r="V572" s="1">
        <v>61.88</v>
      </c>
      <c r="W572" s="1">
        <v>50.12</v>
      </c>
      <c r="X572" s="1">
        <v>50.12</v>
      </c>
      <c r="Y572" s="3">
        <v>55.16</v>
      </c>
      <c r="Z572" s="1">
        <v>7.88</v>
      </c>
      <c r="AA572" s="1">
        <v>7.28</v>
      </c>
      <c r="AB572" s="1">
        <v>12.52</v>
      </c>
      <c r="AC572" s="1">
        <v>5.2</v>
      </c>
      <c r="AD572" s="1">
        <v>7.12</v>
      </c>
      <c r="AE572" s="1">
        <v>9.84</v>
      </c>
      <c r="AF572" s="1">
        <v>6.08</v>
      </c>
      <c r="AG572" s="1">
        <v>4.4800000000000004</v>
      </c>
      <c r="AH572" s="1">
        <v>8.68</v>
      </c>
      <c r="AI572" s="1">
        <v>3.36</v>
      </c>
      <c r="AJ572" s="1">
        <v>8.56</v>
      </c>
      <c r="AK572" s="3">
        <v>6</v>
      </c>
      <c r="AL572">
        <f t="shared" si="56"/>
        <v>55.016666666666659</v>
      </c>
      <c r="AM572">
        <f t="shared" si="57"/>
        <v>47.6</v>
      </c>
      <c r="AN572" s="4">
        <f t="shared" si="58"/>
        <v>65.72</v>
      </c>
      <c r="AO572">
        <f t="shared" si="59"/>
        <v>7.2500000000000009</v>
      </c>
      <c r="AP572">
        <f t="shared" si="60"/>
        <v>3.36</v>
      </c>
      <c r="AQ572" s="168">
        <f t="shared" si="61"/>
        <v>12.52</v>
      </c>
      <c r="AR572" s="67">
        <f xml:space="preserve"> Πίνακας1[[#This Row],[Average Accuracy (Real Data)]] - Πίνακας1[[#This Row],[Average Accuracy (Synthetic Data)]]</f>
        <v>47.766666666666659</v>
      </c>
      <c r="AS572" s="68" t="str">
        <f t="shared" si="62"/>
        <v>KNeighborsClassifier (Synth)</v>
      </c>
    </row>
    <row r="573" spans="1:45" x14ac:dyDescent="0.25">
      <c r="A573" s="1">
        <v>719</v>
      </c>
      <c r="B573" s="1">
        <v>2</v>
      </c>
      <c r="C573" s="1">
        <v>1</v>
      </c>
      <c r="D573" s="1">
        <v>0</v>
      </c>
      <c r="E573" s="1">
        <v>3</v>
      </c>
      <c r="F573" s="1">
        <v>2</v>
      </c>
      <c r="G573" s="1" t="b">
        <v>1</v>
      </c>
      <c r="H573" s="1">
        <v>0.02</v>
      </c>
      <c r="I573" s="1" t="b">
        <v>1</v>
      </c>
      <c r="J573" s="1">
        <v>0.01</v>
      </c>
      <c r="K573" s="1" t="b">
        <v>1</v>
      </c>
      <c r="L573" s="10">
        <v>0.01</v>
      </c>
      <c r="M573" s="71">
        <f>Πίνακας1[[#This Row],[ε2]] + Πίνακας1[[#This Row],[ε1]]</f>
        <v>0.02</v>
      </c>
      <c r="N573" s="1">
        <v>60.16</v>
      </c>
      <c r="O573" s="1">
        <v>47.6</v>
      </c>
      <c r="P573" s="1">
        <v>54.08</v>
      </c>
      <c r="Q573" s="1">
        <v>50.12</v>
      </c>
      <c r="R573" s="1">
        <v>59.36</v>
      </c>
      <c r="S573" s="1">
        <v>56.56</v>
      </c>
      <c r="T573" s="1">
        <v>65.72</v>
      </c>
      <c r="U573" s="1">
        <v>49.32</v>
      </c>
      <c r="V573" s="1">
        <v>61.88</v>
      </c>
      <c r="W573" s="1">
        <v>50.12</v>
      </c>
      <c r="X573" s="1">
        <v>50.12</v>
      </c>
      <c r="Y573" s="3">
        <v>55.16</v>
      </c>
      <c r="Z573" s="1">
        <v>2.04</v>
      </c>
      <c r="AA573" s="1">
        <v>4</v>
      </c>
      <c r="AB573" s="1">
        <v>5.8</v>
      </c>
      <c r="AC573" s="1">
        <v>2.72</v>
      </c>
      <c r="AD573" s="1">
        <v>0.96</v>
      </c>
      <c r="AE573" s="1">
        <v>2.96</v>
      </c>
      <c r="AF573" s="1">
        <v>1.76</v>
      </c>
      <c r="AG573" s="1">
        <v>0.72</v>
      </c>
      <c r="AH573" s="1">
        <v>2.12</v>
      </c>
      <c r="AI573" s="1">
        <v>6.28</v>
      </c>
      <c r="AJ573" s="1">
        <v>1.92</v>
      </c>
      <c r="AK573" s="3">
        <v>2.2799999999999998</v>
      </c>
      <c r="AL573" s="168">
        <f t="shared" si="56"/>
        <v>55.016666666666659</v>
      </c>
      <c r="AM573" s="168">
        <f t="shared" si="57"/>
        <v>47.6</v>
      </c>
      <c r="AN573" s="4">
        <f t="shared" si="58"/>
        <v>65.72</v>
      </c>
      <c r="AO573" s="168">
        <f t="shared" si="59"/>
        <v>2.7966666666666669</v>
      </c>
      <c r="AP573" s="168">
        <f t="shared" si="60"/>
        <v>0.72</v>
      </c>
      <c r="AQ573" s="168">
        <f t="shared" si="61"/>
        <v>6.28</v>
      </c>
      <c r="AR573" s="67">
        <f xml:space="preserve"> Πίνακας1[[#This Row],[Average Accuracy (Real Data)]] - Πίνακας1[[#This Row],[Average Accuracy (Synthetic Data)]]</f>
        <v>52.219999999999992</v>
      </c>
      <c r="AS573" s="68" t="str">
        <f t="shared" si="62"/>
        <v>GaussianNB (Synth)</v>
      </c>
    </row>
    <row r="574" spans="1:45" x14ac:dyDescent="0.25">
      <c r="A574" s="1">
        <v>698</v>
      </c>
      <c r="B574" s="1">
        <v>2</v>
      </c>
      <c r="C574" s="1">
        <v>1</v>
      </c>
      <c r="D574" s="1">
        <v>0</v>
      </c>
      <c r="E574" s="1">
        <v>3</v>
      </c>
      <c r="F574" s="1">
        <v>1</v>
      </c>
      <c r="G574" s="1" t="b">
        <v>1</v>
      </c>
      <c r="H574" s="1">
        <v>0.05</v>
      </c>
      <c r="I574" s="1" t="b">
        <v>1</v>
      </c>
      <c r="J574" s="1">
        <v>2.5000000000000001E-2</v>
      </c>
      <c r="K574" s="1" t="b">
        <v>1</v>
      </c>
      <c r="L574" s="3">
        <v>2.5000000000000001E-2</v>
      </c>
      <c r="M574" s="71">
        <f>Πίνακας1[[#This Row],[ε2]] + Πίνακας1[[#This Row],[ε1]]</f>
        <v>0.05</v>
      </c>
      <c r="N574" s="1">
        <v>60.16</v>
      </c>
      <c r="O574" s="1">
        <v>47.6</v>
      </c>
      <c r="P574" s="1">
        <v>54.08</v>
      </c>
      <c r="Q574" s="1">
        <v>50.12</v>
      </c>
      <c r="R574" s="1">
        <v>59.36</v>
      </c>
      <c r="S574" s="1">
        <v>56.56</v>
      </c>
      <c r="T574" s="1">
        <v>65.72</v>
      </c>
      <c r="U574" s="1">
        <v>49.32</v>
      </c>
      <c r="V574" s="1">
        <v>61.88</v>
      </c>
      <c r="W574" s="1">
        <v>50.12</v>
      </c>
      <c r="X574" s="1">
        <v>50.12</v>
      </c>
      <c r="Y574" s="3">
        <v>55.16</v>
      </c>
      <c r="Z574" s="1">
        <v>21.64</v>
      </c>
      <c r="AA574" s="1">
        <v>23.36</v>
      </c>
      <c r="AB574" s="1">
        <v>31.52</v>
      </c>
      <c r="AC574" s="1">
        <v>41.12</v>
      </c>
      <c r="AD574" s="1">
        <v>40.36</v>
      </c>
      <c r="AE574" s="1">
        <v>29.8</v>
      </c>
      <c r="AF574" s="1">
        <v>25.2</v>
      </c>
      <c r="AG574" s="1">
        <v>40.68</v>
      </c>
      <c r="AH574" s="1">
        <v>21.96</v>
      </c>
      <c r="AI574" s="1">
        <v>14.12</v>
      </c>
      <c r="AJ574" s="1">
        <v>25.68</v>
      </c>
      <c r="AK574" s="3">
        <v>0</v>
      </c>
      <c r="AL574">
        <f t="shared" si="56"/>
        <v>55.016666666666659</v>
      </c>
      <c r="AM574">
        <f t="shared" si="57"/>
        <v>47.6</v>
      </c>
      <c r="AN574" s="4">
        <f t="shared" si="58"/>
        <v>65.72</v>
      </c>
      <c r="AO574">
        <f t="shared" si="59"/>
        <v>26.286666666666665</v>
      </c>
      <c r="AP574">
        <f t="shared" si="60"/>
        <v>0</v>
      </c>
      <c r="AQ574" s="168">
        <f t="shared" si="61"/>
        <v>41.12</v>
      </c>
      <c r="AR574" s="67">
        <f xml:space="preserve"> Πίνακας1[[#This Row],[Average Accuracy (Real Data)]] - Πίνακας1[[#This Row],[Average Accuracy (Synthetic Data)]]</f>
        <v>28.729999999999993</v>
      </c>
      <c r="AS574" s="68" t="str">
        <f t="shared" si="62"/>
        <v>LinearSVC (Synth)</v>
      </c>
    </row>
    <row r="575" spans="1:45" x14ac:dyDescent="0.25">
      <c r="A575" s="1">
        <v>724</v>
      </c>
      <c r="B575" s="1">
        <v>2</v>
      </c>
      <c r="C575" s="1">
        <v>1</v>
      </c>
      <c r="D575" s="1">
        <v>0</v>
      </c>
      <c r="E575" s="1">
        <v>3</v>
      </c>
      <c r="F575" s="1">
        <v>2</v>
      </c>
      <c r="G575" s="1" t="b">
        <v>1</v>
      </c>
      <c r="H575" s="1">
        <v>0.05</v>
      </c>
      <c r="I575" s="1" t="b">
        <v>1</v>
      </c>
      <c r="J575" s="1">
        <v>2.5000000000000001E-2</v>
      </c>
      <c r="K575" s="1" t="b">
        <v>1</v>
      </c>
      <c r="L575" s="3">
        <v>2.5000000000000001E-2</v>
      </c>
      <c r="M575" s="71">
        <f>Πίνακας1[[#This Row],[ε2]] + Πίνακας1[[#This Row],[ε1]]</f>
        <v>0.05</v>
      </c>
      <c r="N575" s="1">
        <v>60.16</v>
      </c>
      <c r="O575" s="1">
        <v>47.6</v>
      </c>
      <c r="P575" s="1">
        <v>54.08</v>
      </c>
      <c r="Q575" s="1">
        <v>50.12</v>
      </c>
      <c r="R575" s="1">
        <v>59.36</v>
      </c>
      <c r="S575" s="1">
        <v>56.56</v>
      </c>
      <c r="T575" s="1">
        <v>65.72</v>
      </c>
      <c r="U575" s="1">
        <v>49.32</v>
      </c>
      <c r="V575" s="1">
        <v>61.88</v>
      </c>
      <c r="W575" s="1">
        <v>50.12</v>
      </c>
      <c r="X575" s="1">
        <v>50.12</v>
      </c>
      <c r="Y575" s="3">
        <v>55.16</v>
      </c>
      <c r="Z575" s="1">
        <v>10.88</v>
      </c>
      <c r="AA575" s="1">
        <v>10.8</v>
      </c>
      <c r="AB575" s="1">
        <v>19.440000000000001</v>
      </c>
      <c r="AC575" s="1">
        <v>1.68</v>
      </c>
      <c r="AD575" s="1">
        <v>15.56</v>
      </c>
      <c r="AE575" s="1">
        <v>16.04</v>
      </c>
      <c r="AF575" s="1">
        <v>13.68</v>
      </c>
      <c r="AG575" s="1">
        <v>6.8</v>
      </c>
      <c r="AH575" s="1">
        <v>10.4</v>
      </c>
      <c r="AI575" s="1">
        <v>12.36</v>
      </c>
      <c r="AJ575" s="1">
        <v>11.88</v>
      </c>
      <c r="AK575" s="3">
        <v>11.52</v>
      </c>
      <c r="AL575">
        <f t="shared" si="56"/>
        <v>55.016666666666659</v>
      </c>
      <c r="AM575">
        <f t="shared" si="57"/>
        <v>47.6</v>
      </c>
      <c r="AN575" s="4">
        <f t="shared" si="58"/>
        <v>65.72</v>
      </c>
      <c r="AO575">
        <f t="shared" si="59"/>
        <v>11.753333333333336</v>
      </c>
      <c r="AP575">
        <f t="shared" si="60"/>
        <v>1.68</v>
      </c>
      <c r="AQ575" s="168">
        <f t="shared" si="61"/>
        <v>19.440000000000001</v>
      </c>
      <c r="AR575" s="67">
        <f xml:space="preserve"> Πίνακας1[[#This Row],[Average Accuracy (Real Data)]] - Πίνακας1[[#This Row],[Average Accuracy (Synthetic Data)]]</f>
        <v>43.263333333333321</v>
      </c>
      <c r="AS575" s="68" t="str">
        <f t="shared" si="62"/>
        <v>KNeighborsClassifier (Synth)</v>
      </c>
    </row>
    <row r="576" spans="1:45" x14ac:dyDescent="0.25">
      <c r="A576" s="1">
        <v>701</v>
      </c>
      <c r="B576" s="1">
        <v>2</v>
      </c>
      <c r="C576" s="1">
        <v>1</v>
      </c>
      <c r="D576" s="1">
        <v>0</v>
      </c>
      <c r="E576" s="1">
        <v>3</v>
      </c>
      <c r="F576" s="1">
        <v>1</v>
      </c>
      <c r="G576" s="1" t="b">
        <v>1</v>
      </c>
      <c r="H576" s="1">
        <v>0.1</v>
      </c>
      <c r="I576" s="1" t="b">
        <v>1</v>
      </c>
      <c r="J576" s="1">
        <v>0.05</v>
      </c>
      <c r="K576" s="1" t="b">
        <v>1</v>
      </c>
      <c r="L576" s="3">
        <v>0.05</v>
      </c>
      <c r="M576" s="71">
        <f>Πίνακας1[[#This Row],[ε2]] + Πίνακας1[[#This Row],[ε1]]</f>
        <v>0.1</v>
      </c>
      <c r="N576" s="1">
        <v>60.16</v>
      </c>
      <c r="O576" s="1">
        <v>47.6</v>
      </c>
      <c r="P576" s="1">
        <v>54.08</v>
      </c>
      <c r="Q576" s="1">
        <v>50.12</v>
      </c>
      <c r="R576" s="1">
        <v>59.36</v>
      </c>
      <c r="S576" s="1">
        <v>56.56</v>
      </c>
      <c r="T576" s="1">
        <v>65.72</v>
      </c>
      <c r="U576" s="1">
        <v>49.32</v>
      </c>
      <c r="V576" s="1">
        <v>61.88</v>
      </c>
      <c r="W576" s="1">
        <v>50.12</v>
      </c>
      <c r="X576" s="1">
        <v>50.12</v>
      </c>
      <c r="Y576" s="3">
        <v>55.16</v>
      </c>
      <c r="Z576" s="1">
        <v>21.48</v>
      </c>
      <c r="AA576" s="1">
        <v>18.84</v>
      </c>
      <c r="AB576" s="1">
        <v>24.2</v>
      </c>
      <c r="AC576" s="1">
        <v>41.24</v>
      </c>
      <c r="AD576" s="1">
        <v>30.4</v>
      </c>
      <c r="AE576" s="1">
        <v>24.68</v>
      </c>
      <c r="AF576" s="1">
        <v>22.2</v>
      </c>
      <c r="AG576" s="1">
        <v>29.12</v>
      </c>
      <c r="AH576" s="1">
        <v>20.239999999999998</v>
      </c>
      <c r="AI576" s="1">
        <v>22.48</v>
      </c>
      <c r="AJ576" s="1">
        <v>24.2</v>
      </c>
      <c r="AK576" s="3">
        <v>24.68</v>
      </c>
      <c r="AL576">
        <f t="shared" si="56"/>
        <v>55.016666666666659</v>
      </c>
      <c r="AM576">
        <f t="shared" si="57"/>
        <v>47.6</v>
      </c>
      <c r="AN576" s="4">
        <f t="shared" si="58"/>
        <v>65.72</v>
      </c>
      <c r="AO576">
        <f t="shared" si="59"/>
        <v>25.313333333333333</v>
      </c>
      <c r="AP576">
        <f t="shared" si="60"/>
        <v>18.84</v>
      </c>
      <c r="AQ576" s="168">
        <f t="shared" si="61"/>
        <v>41.24</v>
      </c>
      <c r="AR576" s="67">
        <f xml:space="preserve"> Πίνακας1[[#This Row],[Average Accuracy (Real Data)]] - Πίνακας1[[#This Row],[Average Accuracy (Synthetic Data)]]</f>
        <v>29.703333333333326</v>
      </c>
      <c r="AS576" s="68" t="str">
        <f t="shared" si="62"/>
        <v>LinearSVC (Synth)</v>
      </c>
    </row>
    <row r="577" spans="1:45" x14ac:dyDescent="0.25">
      <c r="A577" s="1">
        <v>720</v>
      </c>
      <c r="B577" s="1">
        <v>2</v>
      </c>
      <c r="C577" s="1">
        <v>1</v>
      </c>
      <c r="D577" s="1">
        <v>0</v>
      </c>
      <c r="E577" s="1">
        <v>3</v>
      </c>
      <c r="F577" s="1">
        <v>2</v>
      </c>
      <c r="G577" s="1" t="b">
        <v>1</v>
      </c>
      <c r="H577" s="1">
        <v>0.1</v>
      </c>
      <c r="I577" s="1" t="b">
        <v>1</v>
      </c>
      <c r="J577" s="1">
        <v>0.05</v>
      </c>
      <c r="K577" s="1" t="b">
        <v>1</v>
      </c>
      <c r="L577" s="3">
        <v>0.05</v>
      </c>
      <c r="M577" s="71">
        <f>Πίνακας1[[#This Row],[ε2]] + Πίνακας1[[#This Row],[ε1]]</f>
        <v>0.1</v>
      </c>
      <c r="N577" s="1">
        <v>60.16</v>
      </c>
      <c r="O577" s="1">
        <v>47.6</v>
      </c>
      <c r="P577" s="1">
        <v>54.08</v>
      </c>
      <c r="Q577" s="1">
        <v>50.12</v>
      </c>
      <c r="R577" s="1">
        <v>59.36</v>
      </c>
      <c r="S577" s="1">
        <v>56.56</v>
      </c>
      <c r="T577" s="1">
        <v>65.72</v>
      </c>
      <c r="U577" s="1">
        <v>49.32</v>
      </c>
      <c r="V577" s="1">
        <v>61.88</v>
      </c>
      <c r="W577" s="1">
        <v>50.12</v>
      </c>
      <c r="X577" s="1">
        <v>50.12</v>
      </c>
      <c r="Y577" s="3">
        <v>55.16</v>
      </c>
      <c r="Z577" s="1">
        <v>8.76</v>
      </c>
      <c r="AA577" s="1">
        <v>9.8800000000000008</v>
      </c>
      <c r="AB577" s="1">
        <v>18.12</v>
      </c>
      <c r="AC577" s="1">
        <v>47.4</v>
      </c>
      <c r="AD577" s="1">
        <v>12</v>
      </c>
      <c r="AE577" s="1">
        <v>13.48</v>
      </c>
      <c r="AF577" s="1">
        <v>9.8800000000000008</v>
      </c>
      <c r="AG577" s="1">
        <v>8.24</v>
      </c>
      <c r="AH577" s="1">
        <v>10.44</v>
      </c>
      <c r="AI577" s="1">
        <v>7.6</v>
      </c>
      <c r="AJ577" s="1">
        <v>7.08</v>
      </c>
      <c r="AK577" s="3">
        <v>10.6</v>
      </c>
      <c r="AL577">
        <f t="shared" si="56"/>
        <v>55.016666666666659</v>
      </c>
      <c r="AM577">
        <f t="shared" si="57"/>
        <v>47.6</v>
      </c>
      <c r="AN577" s="4">
        <f t="shared" si="58"/>
        <v>65.72</v>
      </c>
      <c r="AO577">
        <f t="shared" si="59"/>
        <v>13.623333333333333</v>
      </c>
      <c r="AP577">
        <f t="shared" si="60"/>
        <v>7.08</v>
      </c>
      <c r="AQ577" s="168">
        <f t="shared" si="61"/>
        <v>47.4</v>
      </c>
      <c r="AR577" s="67">
        <f xml:space="preserve"> Πίνακας1[[#This Row],[Average Accuracy (Real Data)]] - Πίνακας1[[#This Row],[Average Accuracy (Synthetic Data)]]</f>
        <v>41.393333333333324</v>
      </c>
      <c r="AS577" s="68" t="str">
        <f t="shared" si="62"/>
        <v>LinearSVC (Synth)</v>
      </c>
    </row>
    <row r="578" spans="1:45" x14ac:dyDescent="0.25">
      <c r="A578" s="1">
        <v>700</v>
      </c>
      <c r="B578" s="1">
        <v>2</v>
      </c>
      <c r="C578" s="1">
        <v>1</v>
      </c>
      <c r="D578" s="1">
        <v>0</v>
      </c>
      <c r="E578" s="1">
        <v>3</v>
      </c>
      <c r="F578" s="1">
        <v>1</v>
      </c>
      <c r="G578" s="1" t="b">
        <v>1</v>
      </c>
      <c r="H578" s="1">
        <v>0.2</v>
      </c>
      <c r="I578" s="1" t="b">
        <v>1</v>
      </c>
      <c r="J578" s="1">
        <v>0.1</v>
      </c>
      <c r="K578" s="1" t="b">
        <v>1</v>
      </c>
      <c r="L578" s="3">
        <v>0.1</v>
      </c>
      <c r="M578" s="71">
        <f>Πίνακας1[[#This Row],[ε2]] + Πίνακας1[[#This Row],[ε1]]</f>
        <v>0.2</v>
      </c>
      <c r="N578" s="1">
        <v>60.16</v>
      </c>
      <c r="O578" s="1">
        <v>47.6</v>
      </c>
      <c r="P578" s="1">
        <v>54.08</v>
      </c>
      <c r="Q578" s="1">
        <v>50.12</v>
      </c>
      <c r="R578" s="1">
        <v>59.36</v>
      </c>
      <c r="S578" s="1">
        <v>56.56</v>
      </c>
      <c r="T578" s="1">
        <v>65.72</v>
      </c>
      <c r="U578" s="1">
        <v>49.32</v>
      </c>
      <c r="V578" s="1">
        <v>61.88</v>
      </c>
      <c r="W578" s="1">
        <v>50.12</v>
      </c>
      <c r="X578" s="1">
        <v>50.12</v>
      </c>
      <c r="Y578" s="3">
        <v>55.16</v>
      </c>
      <c r="Z578" s="1">
        <v>42.52</v>
      </c>
      <c r="AA578" s="1">
        <v>37.24</v>
      </c>
      <c r="AB578" s="1">
        <v>44.56</v>
      </c>
      <c r="AC578" s="1">
        <v>45.52</v>
      </c>
      <c r="AD578" s="1">
        <v>46.72</v>
      </c>
      <c r="AE578" s="1">
        <v>43.92</v>
      </c>
      <c r="AF578" s="1">
        <v>44.84</v>
      </c>
      <c r="AG578" s="1">
        <v>44.44</v>
      </c>
      <c r="AH578" s="1">
        <v>41.96</v>
      </c>
      <c r="AI578" s="1">
        <v>32.44</v>
      </c>
      <c r="AJ578" s="1">
        <v>46</v>
      </c>
      <c r="AK578" s="3">
        <v>0</v>
      </c>
      <c r="AL578">
        <f t="shared" ref="AL578:AL641" si="63" xml:space="preserve"> AVERAGE(N578:Y578)</f>
        <v>55.016666666666659</v>
      </c>
      <c r="AM578">
        <f t="shared" ref="AM578:AM641" si="64" xml:space="preserve"> MIN(N578:Y578)</f>
        <v>47.6</v>
      </c>
      <c r="AN578" s="4">
        <f t="shared" ref="AN578:AN641" si="65" xml:space="preserve"> MAX(N578:Y578)</f>
        <v>65.72</v>
      </c>
      <c r="AO578">
        <f t="shared" ref="AO578:AO641" si="66" xml:space="preserve"> AVERAGE(Z578:AK578)</f>
        <v>39.18</v>
      </c>
      <c r="AP578">
        <f t="shared" ref="AP578:AP641" si="67" xml:space="preserve"> MIN(Z578:AK578)</f>
        <v>0</v>
      </c>
      <c r="AQ578" s="168">
        <f t="shared" ref="AQ578:AQ641" si="68" xml:space="preserve"> MAX(Z578:AK578)</f>
        <v>46.72</v>
      </c>
      <c r="AR578" s="67">
        <f xml:space="preserve"> Πίνακας1[[#This Row],[Average Accuracy (Real Data)]] - Πίνακας1[[#This Row],[Average Accuracy (Synthetic Data)]]</f>
        <v>15.836666666666659</v>
      </c>
      <c r="AS578" s="68" t="str">
        <f t="shared" ref="AS578:AS641" si="69">INDEX($Z$1:$AK$1,0,MATCH(AQ578,Z578:AK578,0))</f>
        <v>SVC (Synth)</v>
      </c>
    </row>
    <row r="579" spans="1:45" x14ac:dyDescent="0.25">
      <c r="A579" s="1">
        <v>721</v>
      </c>
      <c r="B579" s="1">
        <v>2</v>
      </c>
      <c r="C579" s="1">
        <v>1</v>
      </c>
      <c r="D579" s="1">
        <v>0</v>
      </c>
      <c r="E579" s="1">
        <v>3</v>
      </c>
      <c r="F579" s="1">
        <v>2</v>
      </c>
      <c r="G579" s="1" t="b">
        <v>1</v>
      </c>
      <c r="H579" s="1">
        <v>0.2</v>
      </c>
      <c r="I579" s="1" t="b">
        <v>1</v>
      </c>
      <c r="J579" s="1">
        <v>0.1</v>
      </c>
      <c r="K579" s="1" t="b">
        <v>1</v>
      </c>
      <c r="L579" s="3">
        <v>0.1</v>
      </c>
      <c r="M579" s="71">
        <f>Πίνακας1[[#This Row],[ε2]] + Πίνακας1[[#This Row],[ε1]]</f>
        <v>0.2</v>
      </c>
      <c r="N579" s="1">
        <v>60.16</v>
      </c>
      <c r="O579" s="1">
        <v>47.6</v>
      </c>
      <c r="P579" s="1">
        <v>54.08</v>
      </c>
      <c r="Q579" s="1">
        <v>50.12</v>
      </c>
      <c r="R579" s="1">
        <v>59.36</v>
      </c>
      <c r="S579" s="1">
        <v>56.56</v>
      </c>
      <c r="T579" s="1">
        <v>65.72</v>
      </c>
      <c r="U579" s="1">
        <v>49.32</v>
      </c>
      <c r="V579" s="1">
        <v>61.88</v>
      </c>
      <c r="W579" s="1">
        <v>50.12</v>
      </c>
      <c r="X579" s="1">
        <v>50.12</v>
      </c>
      <c r="Y579" s="3">
        <v>55.16</v>
      </c>
      <c r="Z579" s="1">
        <v>19.84</v>
      </c>
      <c r="AA579" s="1">
        <v>13.08</v>
      </c>
      <c r="AB579" s="1">
        <v>24.28</v>
      </c>
      <c r="AC579" s="1">
        <v>30.48</v>
      </c>
      <c r="AD579" s="1">
        <v>27.92</v>
      </c>
      <c r="AE579" s="1">
        <v>20.079999999999998</v>
      </c>
      <c r="AF579" s="1">
        <v>20.48</v>
      </c>
      <c r="AG579" s="1">
        <v>22.24</v>
      </c>
      <c r="AH579" s="1">
        <v>17.440000000000001</v>
      </c>
      <c r="AI579" s="1">
        <v>35.36</v>
      </c>
      <c r="AJ579" s="1">
        <v>33.92</v>
      </c>
      <c r="AK579" s="3">
        <v>31.2</v>
      </c>
      <c r="AL579">
        <f t="shared" si="63"/>
        <v>55.016666666666659</v>
      </c>
      <c r="AM579">
        <f t="shared" si="64"/>
        <v>47.6</v>
      </c>
      <c r="AN579" s="4">
        <f t="shared" si="65"/>
        <v>65.72</v>
      </c>
      <c r="AO579">
        <f t="shared" si="66"/>
        <v>24.693333333333332</v>
      </c>
      <c r="AP579">
        <f t="shared" si="67"/>
        <v>13.08</v>
      </c>
      <c r="AQ579" s="168">
        <f t="shared" si="68"/>
        <v>35.36</v>
      </c>
      <c r="AR579" s="67">
        <f xml:space="preserve"> Πίνακας1[[#This Row],[Average Accuracy (Real Data)]] - Πίνακας1[[#This Row],[Average Accuracy (Synthetic Data)]]</f>
        <v>30.323333333333327</v>
      </c>
      <c r="AS579" s="68" t="str">
        <f t="shared" si="69"/>
        <v>GaussianNB (Synth)</v>
      </c>
    </row>
    <row r="580" spans="1:45" x14ac:dyDescent="0.25">
      <c r="A580" s="1">
        <v>745</v>
      </c>
      <c r="B580" s="1">
        <v>3</v>
      </c>
      <c r="C580" s="1">
        <v>1</v>
      </c>
      <c r="D580" s="1">
        <v>0</v>
      </c>
      <c r="E580" s="1">
        <v>3</v>
      </c>
      <c r="F580" s="1">
        <v>1</v>
      </c>
      <c r="G580" s="1" t="b">
        <v>1</v>
      </c>
      <c r="H580" s="1">
        <v>0.02</v>
      </c>
      <c r="I580" s="1" t="b">
        <v>1</v>
      </c>
      <c r="J580" s="1">
        <v>0.01</v>
      </c>
      <c r="K580" s="1" t="b">
        <v>1</v>
      </c>
      <c r="L580" s="3">
        <v>0.01</v>
      </c>
      <c r="M580" s="71">
        <f>Πίνακας1[[#This Row],[ε2]] + Πίνακας1[[#This Row],[ε1]]</f>
        <v>0.02</v>
      </c>
      <c r="N580" s="1">
        <v>85.58</v>
      </c>
      <c r="O580" s="1">
        <v>79.87</v>
      </c>
      <c r="P580" s="1">
        <v>82.36</v>
      </c>
      <c r="Q580" s="1">
        <v>70.36</v>
      </c>
      <c r="R580" s="1">
        <v>76.38</v>
      </c>
      <c r="S580" s="1">
        <v>82.86</v>
      </c>
      <c r="T580" s="1">
        <v>71.27</v>
      </c>
      <c r="U580" s="1">
        <v>85.2</v>
      </c>
      <c r="V580" s="1">
        <v>85.57</v>
      </c>
      <c r="W580" s="1">
        <v>79.540000000000006</v>
      </c>
      <c r="X580" s="1">
        <v>82.76</v>
      </c>
      <c r="Y580" s="3">
        <v>81.41</v>
      </c>
      <c r="Z580" s="1">
        <v>67.52</v>
      </c>
      <c r="AA580" s="1">
        <v>64.650000000000006</v>
      </c>
      <c r="AB580" s="1">
        <v>68.31</v>
      </c>
      <c r="AC580" s="1">
        <v>76.010000000000005</v>
      </c>
      <c r="AD580" s="1">
        <v>76.38</v>
      </c>
      <c r="AE580" s="1">
        <v>67.150000000000006</v>
      </c>
      <c r="AF580" s="1">
        <v>70.739999999999995</v>
      </c>
      <c r="AG580" s="1">
        <v>66.16</v>
      </c>
      <c r="AH580" s="1">
        <v>68.69</v>
      </c>
      <c r="AI580" s="1">
        <v>76.38</v>
      </c>
      <c r="AJ580" s="1">
        <v>69.290000000000006</v>
      </c>
      <c r="AK580" s="3">
        <v>74.44</v>
      </c>
      <c r="AL580">
        <f t="shared" si="63"/>
        <v>80.263333333333335</v>
      </c>
      <c r="AM580">
        <f t="shared" si="64"/>
        <v>70.36</v>
      </c>
      <c r="AN580" s="4">
        <f t="shared" si="65"/>
        <v>85.58</v>
      </c>
      <c r="AO580">
        <f t="shared" si="66"/>
        <v>70.476666666666645</v>
      </c>
      <c r="AP580">
        <f t="shared" si="67"/>
        <v>64.650000000000006</v>
      </c>
      <c r="AQ580" s="168">
        <f t="shared" si="68"/>
        <v>76.38</v>
      </c>
      <c r="AR580" s="67">
        <f xml:space="preserve"> Πίνακας1[[#This Row],[Average Accuracy (Real Data)]] - Πίνακας1[[#This Row],[Average Accuracy (Synthetic Data)]]</f>
        <v>9.7866666666666902</v>
      </c>
      <c r="AS580" s="68" t="str">
        <f t="shared" si="69"/>
        <v>SVC (Synth)</v>
      </c>
    </row>
    <row r="581" spans="1:45" x14ac:dyDescent="0.25">
      <c r="A581" s="1">
        <v>763</v>
      </c>
      <c r="B581" s="1">
        <v>3</v>
      </c>
      <c r="C581" s="1">
        <v>1</v>
      </c>
      <c r="D581" s="1">
        <v>0</v>
      </c>
      <c r="E581" s="1">
        <v>3</v>
      </c>
      <c r="F581" s="1">
        <v>2</v>
      </c>
      <c r="G581" s="1" t="b">
        <v>1</v>
      </c>
      <c r="H581" s="1">
        <v>0.02</v>
      </c>
      <c r="I581" s="1" t="b">
        <v>1</v>
      </c>
      <c r="J581" s="1">
        <v>0.01</v>
      </c>
      <c r="K581" s="1" t="b">
        <v>1</v>
      </c>
      <c r="L581" s="3">
        <v>0.01</v>
      </c>
      <c r="M581" s="71">
        <f>Πίνακας1[[#This Row],[ε2]] + Πίνακας1[[#This Row],[ε1]]</f>
        <v>0.02</v>
      </c>
      <c r="N581" s="1">
        <v>85.58</v>
      </c>
      <c r="O581" s="1">
        <v>79.87</v>
      </c>
      <c r="P581" s="1">
        <v>82.36</v>
      </c>
      <c r="Q581" s="1">
        <v>70.36</v>
      </c>
      <c r="R581" s="1">
        <v>76.38</v>
      </c>
      <c r="S581" s="1">
        <v>82.86</v>
      </c>
      <c r="T581" s="1">
        <v>71.27</v>
      </c>
      <c r="U581" s="1">
        <v>85.2</v>
      </c>
      <c r="V581" s="1">
        <v>85.57</v>
      </c>
      <c r="W581" s="1">
        <v>79.540000000000006</v>
      </c>
      <c r="X581" s="1">
        <v>82.76</v>
      </c>
      <c r="Y581" s="3">
        <v>81.41</v>
      </c>
      <c r="Z581" s="1">
        <v>38.520000000000003</v>
      </c>
      <c r="AA581" s="1">
        <v>47.21</v>
      </c>
      <c r="AB581" s="1">
        <v>44.88</v>
      </c>
      <c r="AC581" s="1">
        <v>76.23</v>
      </c>
      <c r="AD581" s="1">
        <v>23.62</v>
      </c>
      <c r="AE581" s="1">
        <v>43.34</v>
      </c>
      <c r="AF581" s="1">
        <v>76.17</v>
      </c>
      <c r="AG581" s="1">
        <v>49.59</v>
      </c>
      <c r="AH581" s="1">
        <v>39.54</v>
      </c>
      <c r="AI581" s="1">
        <v>23.09</v>
      </c>
      <c r="AJ581" s="1">
        <v>31.27</v>
      </c>
      <c r="AK581" s="3">
        <v>57.05</v>
      </c>
      <c r="AL581">
        <f t="shared" si="63"/>
        <v>80.263333333333335</v>
      </c>
      <c r="AM581">
        <f t="shared" si="64"/>
        <v>70.36</v>
      </c>
      <c r="AN581" s="4">
        <f t="shared" si="65"/>
        <v>85.58</v>
      </c>
      <c r="AO581">
        <f t="shared" si="66"/>
        <v>45.875833333333333</v>
      </c>
      <c r="AP581">
        <f t="shared" si="67"/>
        <v>23.09</v>
      </c>
      <c r="AQ581" s="168">
        <f t="shared" si="68"/>
        <v>76.23</v>
      </c>
      <c r="AR581" s="67">
        <f xml:space="preserve"> Πίνακας1[[#This Row],[Average Accuracy (Real Data)]] - Πίνακας1[[#This Row],[Average Accuracy (Synthetic Data)]]</f>
        <v>34.387500000000003</v>
      </c>
      <c r="AS581" s="68" t="str">
        <f t="shared" si="69"/>
        <v>LinearSVC (Synth)</v>
      </c>
    </row>
    <row r="582" spans="1:45" x14ac:dyDescent="0.25">
      <c r="A582" s="1">
        <v>739</v>
      </c>
      <c r="B582" s="1">
        <v>3</v>
      </c>
      <c r="C582" s="1">
        <v>1</v>
      </c>
      <c r="D582" s="1">
        <v>0</v>
      </c>
      <c r="E582" s="1">
        <v>3</v>
      </c>
      <c r="F582" s="1">
        <v>1</v>
      </c>
      <c r="G582" s="1" t="b">
        <v>1</v>
      </c>
      <c r="H582" s="1">
        <v>0.05</v>
      </c>
      <c r="I582" s="1" t="b">
        <v>1</v>
      </c>
      <c r="J582" s="1">
        <v>2.5000000000000001E-2</v>
      </c>
      <c r="K582" s="1" t="b">
        <v>1</v>
      </c>
      <c r="L582" s="3">
        <v>2.5000000000000001E-2</v>
      </c>
      <c r="M582" s="71">
        <f>Πίνακας1[[#This Row],[ε2]] + Πίνακας1[[#This Row],[ε1]]</f>
        <v>0.05</v>
      </c>
      <c r="N582" s="1">
        <v>85.58</v>
      </c>
      <c r="O582" s="1">
        <v>79.87</v>
      </c>
      <c r="P582" s="1">
        <v>82.36</v>
      </c>
      <c r="Q582" s="1">
        <v>70.36</v>
      </c>
      <c r="R582" s="1">
        <v>76.38</v>
      </c>
      <c r="S582" s="1">
        <v>82.86</v>
      </c>
      <c r="T582" s="1">
        <v>71.27</v>
      </c>
      <c r="U582" s="1">
        <v>85.2</v>
      </c>
      <c r="V582" s="1">
        <v>85.57</v>
      </c>
      <c r="W582" s="1">
        <v>79.540000000000006</v>
      </c>
      <c r="X582" s="1">
        <v>82.76</v>
      </c>
      <c r="Y582" s="3">
        <v>81.41</v>
      </c>
      <c r="Z582" s="1">
        <v>76.81</v>
      </c>
      <c r="AA582" s="1">
        <v>72.930000000000007</v>
      </c>
      <c r="AB582" s="1">
        <v>75.72</v>
      </c>
      <c r="AC582" s="1">
        <v>74.22</v>
      </c>
      <c r="AD582" s="1">
        <v>76.38</v>
      </c>
      <c r="AE582" s="1">
        <v>75.599999999999994</v>
      </c>
      <c r="AF582" s="1">
        <v>26.29</v>
      </c>
      <c r="AG582" s="1">
        <v>76.510000000000005</v>
      </c>
      <c r="AH582" s="1">
        <v>76.989999999999995</v>
      </c>
      <c r="AI582" s="1">
        <v>76.540000000000006</v>
      </c>
      <c r="AJ582" s="1">
        <v>76.290000000000006</v>
      </c>
      <c r="AK582" s="3">
        <v>76.03</v>
      </c>
      <c r="AL582">
        <f t="shared" si="63"/>
        <v>80.263333333333335</v>
      </c>
      <c r="AM582">
        <f t="shared" si="64"/>
        <v>70.36</v>
      </c>
      <c r="AN582" s="4">
        <f t="shared" si="65"/>
        <v>85.58</v>
      </c>
      <c r="AO582">
        <f t="shared" si="66"/>
        <v>71.692499999999995</v>
      </c>
      <c r="AP582">
        <f t="shared" si="67"/>
        <v>26.29</v>
      </c>
      <c r="AQ582" s="168">
        <f t="shared" si="68"/>
        <v>76.989999999999995</v>
      </c>
      <c r="AR582" s="67">
        <f xml:space="preserve"> Πίνακας1[[#This Row],[Average Accuracy (Real Data)]] - Πίνακας1[[#This Row],[Average Accuracy (Synthetic Data)]]</f>
        <v>8.57083333333334</v>
      </c>
      <c r="AS582" s="68" t="str">
        <f t="shared" si="69"/>
        <v>GradientBoostingClassifier (Synth)</v>
      </c>
    </row>
    <row r="583" spans="1:45" x14ac:dyDescent="0.25">
      <c r="A583" s="1">
        <v>760</v>
      </c>
      <c r="B583" s="1">
        <v>3</v>
      </c>
      <c r="C583" s="1">
        <v>1</v>
      </c>
      <c r="D583" s="1">
        <v>0</v>
      </c>
      <c r="E583" s="1">
        <v>3</v>
      </c>
      <c r="F583" s="1">
        <v>2</v>
      </c>
      <c r="G583" s="1" t="b">
        <v>1</v>
      </c>
      <c r="H583" s="1">
        <v>0.05</v>
      </c>
      <c r="I583" s="1" t="b">
        <v>1</v>
      </c>
      <c r="J583" s="1">
        <v>2.5000000000000001E-2</v>
      </c>
      <c r="K583" s="1" t="b">
        <v>1</v>
      </c>
      <c r="L583" s="3">
        <v>2.5000000000000001E-2</v>
      </c>
      <c r="M583" s="71">
        <f>Πίνακας1[[#This Row],[ε2]] + Πίνακας1[[#This Row],[ε1]]</f>
        <v>0.05</v>
      </c>
      <c r="N583" s="1">
        <v>85.58</v>
      </c>
      <c r="O583" s="1">
        <v>79.87</v>
      </c>
      <c r="P583" s="1">
        <v>82.36</v>
      </c>
      <c r="Q583" s="1">
        <v>70.36</v>
      </c>
      <c r="R583" s="1">
        <v>76.38</v>
      </c>
      <c r="S583" s="1">
        <v>82.86</v>
      </c>
      <c r="T583" s="1">
        <v>71.27</v>
      </c>
      <c r="U583" s="1">
        <v>85.2</v>
      </c>
      <c r="V583" s="1">
        <v>85.57</v>
      </c>
      <c r="W583" s="1">
        <v>79.540000000000006</v>
      </c>
      <c r="X583" s="1">
        <v>82.76</v>
      </c>
      <c r="Y583" s="3">
        <v>81.41</v>
      </c>
      <c r="Z583" s="1">
        <v>75.59</v>
      </c>
      <c r="AA583" s="1">
        <v>68.599999999999994</v>
      </c>
      <c r="AB583" s="1">
        <v>52.9</v>
      </c>
      <c r="AC583" s="1">
        <v>28.19</v>
      </c>
      <c r="AD583" s="1">
        <v>76.38</v>
      </c>
      <c r="AE583" s="1">
        <v>69.739999999999995</v>
      </c>
      <c r="AF583" s="1">
        <v>67.62</v>
      </c>
      <c r="AG583" s="1">
        <v>76.180000000000007</v>
      </c>
      <c r="AH583" s="1">
        <v>77.03</v>
      </c>
      <c r="AI583" s="1">
        <v>76.569999999999993</v>
      </c>
      <c r="AJ583" s="1">
        <v>76.349999999999994</v>
      </c>
      <c r="AK583" s="3">
        <v>73.849999999999994</v>
      </c>
      <c r="AL583">
        <f t="shared" si="63"/>
        <v>80.263333333333335</v>
      </c>
      <c r="AM583">
        <f t="shared" si="64"/>
        <v>70.36</v>
      </c>
      <c r="AN583" s="4">
        <f t="shared" si="65"/>
        <v>85.58</v>
      </c>
      <c r="AO583">
        <f t="shared" si="66"/>
        <v>68.25</v>
      </c>
      <c r="AP583">
        <f t="shared" si="67"/>
        <v>28.19</v>
      </c>
      <c r="AQ583" s="168">
        <f t="shared" si="68"/>
        <v>77.03</v>
      </c>
      <c r="AR583" s="67">
        <f xml:space="preserve"> Πίνακας1[[#This Row],[Average Accuracy (Real Data)]] - Πίνακας1[[#This Row],[Average Accuracy (Synthetic Data)]]</f>
        <v>12.013333333333335</v>
      </c>
      <c r="AS583" s="68" t="str">
        <f t="shared" si="69"/>
        <v>GradientBoostingClassifier (Synth)</v>
      </c>
    </row>
    <row r="584" spans="1:45" x14ac:dyDescent="0.25">
      <c r="A584" s="1">
        <v>742</v>
      </c>
      <c r="B584" s="1">
        <v>3</v>
      </c>
      <c r="C584" s="1">
        <v>1</v>
      </c>
      <c r="D584" s="1">
        <v>0</v>
      </c>
      <c r="E584" s="1">
        <v>3</v>
      </c>
      <c r="F584" s="1">
        <v>1</v>
      </c>
      <c r="G584" s="1" t="b">
        <v>1</v>
      </c>
      <c r="H584" s="1">
        <v>0.1</v>
      </c>
      <c r="I584" s="1" t="b">
        <v>1</v>
      </c>
      <c r="J584" s="1">
        <v>0.05</v>
      </c>
      <c r="K584" s="1" t="b">
        <v>1</v>
      </c>
      <c r="L584" s="3">
        <v>0.05</v>
      </c>
      <c r="M584" s="71">
        <f>Πίνακας1[[#This Row],[ε2]] + Πίνακας1[[#This Row],[ε1]]</f>
        <v>0.1</v>
      </c>
      <c r="N584" s="1">
        <v>85.58</v>
      </c>
      <c r="O584" s="1">
        <v>79.87</v>
      </c>
      <c r="P584" s="1">
        <v>82.36</v>
      </c>
      <c r="Q584" s="1">
        <v>70.36</v>
      </c>
      <c r="R584" s="1">
        <v>76.38</v>
      </c>
      <c r="S584" s="1">
        <v>82.86</v>
      </c>
      <c r="T584" s="1">
        <v>71.27</v>
      </c>
      <c r="U584" s="1">
        <v>85.2</v>
      </c>
      <c r="V584" s="1">
        <v>85.57</v>
      </c>
      <c r="W584" s="1">
        <v>79.540000000000006</v>
      </c>
      <c r="X584" s="1">
        <v>82.76</v>
      </c>
      <c r="Y584" s="3">
        <v>81.41</v>
      </c>
      <c r="Z584" s="1">
        <v>74.36</v>
      </c>
      <c r="AA584" s="1">
        <v>64.739999999999995</v>
      </c>
      <c r="AB584" s="1">
        <v>67.89</v>
      </c>
      <c r="AC584" s="1">
        <v>76.290000000000006</v>
      </c>
      <c r="AD584" s="1">
        <v>76.38</v>
      </c>
      <c r="AE584" s="1">
        <v>70.27</v>
      </c>
      <c r="AF584" s="1">
        <v>28.33</v>
      </c>
      <c r="AG584" s="1">
        <v>74.28</v>
      </c>
      <c r="AH584" s="1">
        <v>74.25</v>
      </c>
      <c r="AI584" s="1">
        <v>76.38</v>
      </c>
      <c r="AJ584" s="1">
        <v>76.38</v>
      </c>
      <c r="AK584" s="3">
        <v>43.34</v>
      </c>
      <c r="AL584">
        <f t="shared" si="63"/>
        <v>80.263333333333335</v>
      </c>
      <c r="AM584">
        <f t="shared" si="64"/>
        <v>70.36</v>
      </c>
      <c r="AN584" s="4">
        <f t="shared" si="65"/>
        <v>85.58</v>
      </c>
      <c r="AO584">
        <f t="shared" si="66"/>
        <v>66.907499999999999</v>
      </c>
      <c r="AP584">
        <f t="shared" si="67"/>
        <v>28.33</v>
      </c>
      <c r="AQ584" s="168">
        <f t="shared" si="68"/>
        <v>76.38</v>
      </c>
      <c r="AR584" s="67">
        <f xml:space="preserve"> Πίνακας1[[#This Row],[Average Accuracy (Real Data)]] - Πίνακας1[[#This Row],[Average Accuracy (Synthetic Data)]]</f>
        <v>13.355833333333337</v>
      </c>
      <c r="AS584" s="68" t="str">
        <f t="shared" si="69"/>
        <v>SVC (Synth)</v>
      </c>
    </row>
    <row r="585" spans="1:45" x14ac:dyDescent="0.25">
      <c r="A585" s="1">
        <v>764</v>
      </c>
      <c r="B585" s="1">
        <v>3</v>
      </c>
      <c r="C585" s="1">
        <v>1</v>
      </c>
      <c r="D585" s="1">
        <v>0</v>
      </c>
      <c r="E585" s="1">
        <v>3</v>
      </c>
      <c r="F585" s="1">
        <v>2</v>
      </c>
      <c r="G585" s="1" t="b">
        <v>1</v>
      </c>
      <c r="H585" s="1">
        <v>0.1</v>
      </c>
      <c r="I585" s="1" t="b">
        <v>1</v>
      </c>
      <c r="J585" s="1">
        <v>0.05</v>
      </c>
      <c r="K585" s="1" t="b">
        <v>1</v>
      </c>
      <c r="L585" s="3">
        <v>0.05</v>
      </c>
      <c r="M585" s="71">
        <f>Πίνακας1[[#This Row],[ε2]] + Πίνακας1[[#This Row],[ε1]]</f>
        <v>0.1</v>
      </c>
      <c r="N585" s="1">
        <v>85.58</v>
      </c>
      <c r="O585" s="1">
        <v>79.87</v>
      </c>
      <c r="P585" s="1">
        <v>82.36</v>
      </c>
      <c r="Q585" s="1">
        <v>70.36</v>
      </c>
      <c r="R585" s="1">
        <v>76.38</v>
      </c>
      <c r="S585" s="1">
        <v>82.86</v>
      </c>
      <c r="T585" s="1">
        <v>71.27</v>
      </c>
      <c r="U585" s="1">
        <v>85.2</v>
      </c>
      <c r="V585" s="1">
        <v>85.57</v>
      </c>
      <c r="W585" s="1">
        <v>79.540000000000006</v>
      </c>
      <c r="X585" s="1">
        <v>82.76</v>
      </c>
      <c r="Y585" s="3">
        <v>81.41</v>
      </c>
      <c r="Z585" s="1">
        <v>74.260000000000005</v>
      </c>
      <c r="AA585" s="1">
        <v>46.62</v>
      </c>
      <c r="AB585" s="1">
        <v>63.93</v>
      </c>
      <c r="AC585" s="1">
        <v>57.72</v>
      </c>
      <c r="AD585" s="1">
        <v>76.38</v>
      </c>
      <c r="AE585" s="1">
        <v>53.77</v>
      </c>
      <c r="AF585" s="1">
        <v>76.36</v>
      </c>
      <c r="AG585" s="1">
        <v>74.739999999999995</v>
      </c>
      <c r="AH585" s="1">
        <v>74.2</v>
      </c>
      <c r="AI585" s="1">
        <v>76.849999999999994</v>
      </c>
      <c r="AJ585" s="1">
        <v>68.459999999999994</v>
      </c>
      <c r="AK585" s="3">
        <v>65.989999999999995</v>
      </c>
      <c r="AL585">
        <f t="shared" si="63"/>
        <v>80.263333333333335</v>
      </c>
      <c r="AM585">
        <f t="shared" si="64"/>
        <v>70.36</v>
      </c>
      <c r="AN585" s="4">
        <f t="shared" si="65"/>
        <v>85.58</v>
      </c>
      <c r="AO585">
        <f t="shared" si="66"/>
        <v>67.440000000000012</v>
      </c>
      <c r="AP585">
        <f t="shared" si="67"/>
        <v>46.62</v>
      </c>
      <c r="AQ585" s="168">
        <f t="shared" si="68"/>
        <v>76.849999999999994</v>
      </c>
      <c r="AR585" s="67">
        <f xml:space="preserve"> Πίνακας1[[#This Row],[Average Accuracy (Real Data)]] - Πίνακας1[[#This Row],[Average Accuracy (Synthetic Data)]]</f>
        <v>12.823333333333323</v>
      </c>
      <c r="AS585" s="68" t="str">
        <f t="shared" si="69"/>
        <v>GaussianNB (Synth)</v>
      </c>
    </row>
    <row r="586" spans="1:45" x14ac:dyDescent="0.25">
      <c r="A586" s="1">
        <v>741</v>
      </c>
      <c r="B586" s="1">
        <v>3</v>
      </c>
      <c r="C586" s="1">
        <v>1</v>
      </c>
      <c r="D586" s="1">
        <v>0</v>
      </c>
      <c r="E586" s="1">
        <v>3</v>
      </c>
      <c r="F586" s="1">
        <v>1</v>
      </c>
      <c r="G586" s="1" t="b">
        <v>1</v>
      </c>
      <c r="H586" s="1">
        <v>0.2</v>
      </c>
      <c r="I586" s="1" t="b">
        <v>1</v>
      </c>
      <c r="J586" s="1">
        <v>0.1</v>
      </c>
      <c r="K586" s="1" t="b">
        <v>1</v>
      </c>
      <c r="L586" s="3">
        <v>0.1</v>
      </c>
      <c r="M586" s="71">
        <f>Πίνακας1[[#This Row],[ε2]] + Πίνακας1[[#This Row],[ε1]]</f>
        <v>0.2</v>
      </c>
      <c r="N586" s="1">
        <v>85.58</v>
      </c>
      <c r="O586" s="1">
        <v>79.87</v>
      </c>
      <c r="P586" s="1">
        <v>82.36</v>
      </c>
      <c r="Q586" s="1">
        <v>70.36</v>
      </c>
      <c r="R586" s="1">
        <v>76.38</v>
      </c>
      <c r="S586" s="1">
        <v>82.86</v>
      </c>
      <c r="T586" s="1">
        <v>71.27</v>
      </c>
      <c r="U586" s="1">
        <v>85.2</v>
      </c>
      <c r="V586" s="1">
        <v>85.57</v>
      </c>
      <c r="W586" s="1">
        <v>79.540000000000006</v>
      </c>
      <c r="X586" s="1">
        <v>82.76</v>
      </c>
      <c r="Y586" s="3">
        <v>81.41</v>
      </c>
      <c r="Z586" s="1">
        <v>75.790000000000006</v>
      </c>
      <c r="AA586" s="1">
        <v>70.7</v>
      </c>
      <c r="AB586" s="1">
        <v>74.61</v>
      </c>
      <c r="AC586" s="1">
        <v>75.180000000000007</v>
      </c>
      <c r="AD586" s="1">
        <v>76.38</v>
      </c>
      <c r="AE586" s="1">
        <v>73.28</v>
      </c>
      <c r="AF586" s="1">
        <v>42.04</v>
      </c>
      <c r="AG586" s="1">
        <v>75.790000000000006</v>
      </c>
      <c r="AH586" s="1">
        <v>75.709999999999994</v>
      </c>
      <c r="AI586" s="1">
        <v>76.38</v>
      </c>
      <c r="AJ586" s="1">
        <v>76.38</v>
      </c>
      <c r="AK586" s="3">
        <v>68.599999999999994</v>
      </c>
      <c r="AL586">
        <f t="shared" si="63"/>
        <v>80.263333333333335</v>
      </c>
      <c r="AM586">
        <f t="shared" si="64"/>
        <v>70.36</v>
      </c>
      <c r="AN586" s="4">
        <f t="shared" si="65"/>
        <v>85.58</v>
      </c>
      <c r="AO586">
        <f t="shared" si="66"/>
        <v>71.736666666666679</v>
      </c>
      <c r="AP586">
        <f t="shared" si="67"/>
        <v>42.04</v>
      </c>
      <c r="AQ586" s="168">
        <f t="shared" si="68"/>
        <v>76.38</v>
      </c>
      <c r="AR586" s="67">
        <f xml:space="preserve"> Πίνακας1[[#This Row],[Average Accuracy (Real Data)]] - Πίνακας1[[#This Row],[Average Accuracy (Synthetic Data)]]</f>
        <v>8.5266666666666566</v>
      </c>
      <c r="AS586" s="68" t="str">
        <f t="shared" si="69"/>
        <v>SVC (Synth)</v>
      </c>
    </row>
    <row r="587" spans="1:45" x14ac:dyDescent="0.25">
      <c r="A587" s="1">
        <v>761</v>
      </c>
      <c r="B587" s="1">
        <v>3</v>
      </c>
      <c r="C587" s="1">
        <v>1</v>
      </c>
      <c r="D587" s="1">
        <v>0</v>
      </c>
      <c r="E587" s="1">
        <v>3</v>
      </c>
      <c r="F587" s="1">
        <v>2</v>
      </c>
      <c r="G587" s="1" t="b">
        <v>1</v>
      </c>
      <c r="H587" s="1">
        <v>0.2</v>
      </c>
      <c r="I587" s="1" t="b">
        <v>1</v>
      </c>
      <c r="J587" s="1">
        <v>0.1</v>
      </c>
      <c r="K587" s="1" t="b">
        <v>1</v>
      </c>
      <c r="L587" s="3">
        <v>0.1</v>
      </c>
      <c r="M587" s="71">
        <f>Πίνακας1[[#This Row],[ε2]] + Πίνακας1[[#This Row],[ε1]]</f>
        <v>0.2</v>
      </c>
      <c r="N587" s="1">
        <v>85.58</v>
      </c>
      <c r="O587" s="1">
        <v>79.87</v>
      </c>
      <c r="P587" s="1">
        <v>82.36</v>
      </c>
      <c r="Q587" s="1">
        <v>70.36</v>
      </c>
      <c r="R587" s="1">
        <v>76.38</v>
      </c>
      <c r="S587" s="1">
        <v>82.86</v>
      </c>
      <c r="T587" s="1">
        <v>71.27</v>
      </c>
      <c r="U587" s="1">
        <v>85.2</v>
      </c>
      <c r="V587" s="1">
        <v>85.57</v>
      </c>
      <c r="W587" s="1">
        <v>79.540000000000006</v>
      </c>
      <c r="X587" s="1">
        <v>82.76</v>
      </c>
      <c r="Y587" s="3">
        <v>81.41</v>
      </c>
      <c r="Z587" s="1">
        <v>76.5</v>
      </c>
      <c r="AA587" s="1">
        <v>72.02</v>
      </c>
      <c r="AB587" s="1">
        <v>73.86</v>
      </c>
      <c r="AC587" s="1">
        <v>24</v>
      </c>
      <c r="AD587" s="1">
        <v>76.38</v>
      </c>
      <c r="AE587" s="1">
        <v>74.58</v>
      </c>
      <c r="AF587" s="1">
        <v>76.430000000000007</v>
      </c>
      <c r="AG587" s="1">
        <v>76.45</v>
      </c>
      <c r="AH587" s="1">
        <v>76.11</v>
      </c>
      <c r="AI587" s="1">
        <v>76.38</v>
      </c>
      <c r="AJ587" s="1">
        <v>76.38</v>
      </c>
      <c r="AK587" s="3">
        <v>72.97</v>
      </c>
      <c r="AL587">
        <f t="shared" si="63"/>
        <v>80.263333333333335</v>
      </c>
      <c r="AM587">
        <f t="shared" si="64"/>
        <v>70.36</v>
      </c>
      <c r="AN587" s="4">
        <f t="shared" si="65"/>
        <v>85.58</v>
      </c>
      <c r="AO587">
        <f t="shared" si="66"/>
        <v>71.00500000000001</v>
      </c>
      <c r="AP587">
        <f t="shared" si="67"/>
        <v>24</v>
      </c>
      <c r="AQ587" s="168">
        <f t="shared" si="68"/>
        <v>76.5</v>
      </c>
      <c r="AR587" s="67">
        <f xml:space="preserve"> Πίνακας1[[#This Row],[Average Accuracy (Real Data)]] - Πίνακας1[[#This Row],[Average Accuracy (Synthetic Data)]]</f>
        <v>9.2583333333333258</v>
      </c>
      <c r="AS587" s="68" t="str">
        <f t="shared" si="69"/>
        <v>XGBClassifier (Synth)</v>
      </c>
    </row>
    <row r="588" spans="1:45" x14ac:dyDescent="0.25">
      <c r="A588" s="1">
        <v>660</v>
      </c>
      <c r="B588" s="1">
        <v>1</v>
      </c>
      <c r="C588" s="1">
        <v>1</v>
      </c>
      <c r="D588" s="1">
        <v>0</v>
      </c>
      <c r="E588" s="1">
        <v>3</v>
      </c>
      <c r="F588" s="1">
        <v>1</v>
      </c>
      <c r="G588" s="1" t="b">
        <v>1</v>
      </c>
      <c r="H588" s="1">
        <v>0.5</v>
      </c>
      <c r="I588" s="1" t="b">
        <v>1</v>
      </c>
      <c r="J588" s="1">
        <v>0.25</v>
      </c>
      <c r="K588" s="1" t="b">
        <v>1</v>
      </c>
      <c r="L588" s="3">
        <v>0.25</v>
      </c>
      <c r="M588" s="71">
        <f>Πίνακας1[[#This Row],[ε2]] + Πίνακας1[[#This Row],[ε1]]</f>
        <v>0.5</v>
      </c>
      <c r="N588" s="1">
        <v>51.72</v>
      </c>
      <c r="O588" s="1">
        <v>48.28</v>
      </c>
      <c r="P588" s="1">
        <v>44.83</v>
      </c>
      <c r="Q588" s="1">
        <v>34.479999999999997</v>
      </c>
      <c r="R588" s="1">
        <v>48.28</v>
      </c>
      <c r="S588" s="1">
        <v>58.62</v>
      </c>
      <c r="T588" s="1">
        <v>41.38</v>
      </c>
      <c r="U588" s="1">
        <v>55.17</v>
      </c>
      <c r="V588" s="1">
        <v>44.83</v>
      </c>
      <c r="W588" s="1">
        <v>51.72</v>
      </c>
      <c r="X588" s="1">
        <v>51.72</v>
      </c>
      <c r="Y588" s="3">
        <v>55.17</v>
      </c>
      <c r="Z588" s="1">
        <v>34.479999999999997</v>
      </c>
      <c r="AA588" s="1">
        <v>17.239999999999998</v>
      </c>
      <c r="AB588" s="1">
        <v>41.38</v>
      </c>
      <c r="AC588" s="1">
        <v>20.69</v>
      </c>
      <c r="AD588" s="1">
        <v>48.28</v>
      </c>
      <c r="AE588" s="1">
        <v>41.38</v>
      </c>
      <c r="AF588" s="1">
        <v>41.38</v>
      </c>
      <c r="AG588" s="1">
        <v>24.14</v>
      </c>
      <c r="AH588" s="1">
        <v>34.479999999999997</v>
      </c>
      <c r="AI588" s="1">
        <v>17.239999999999998</v>
      </c>
      <c r="AJ588" s="1">
        <v>17.239999999999998</v>
      </c>
      <c r="AK588" s="3">
        <v>6.9</v>
      </c>
      <c r="AL588">
        <f t="shared" si="63"/>
        <v>48.849999999999994</v>
      </c>
      <c r="AM588">
        <f t="shared" si="64"/>
        <v>34.479999999999997</v>
      </c>
      <c r="AN588" s="4">
        <f t="shared" si="65"/>
        <v>58.62</v>
      </c>
      <c r="AO588">
        <f t="shared" si="66"/>
        <v>28.735833333333332</v>
      </c>
      <c r="AP588">
        <f t="shared" si="67"/>
        <v>6.9</v>
      </c>
      <c r="AQ588" s="168">
        <f t="shared" si="68"/>
        <v>48.28</v>
      </c>
      <c r="AR588" s="67">
        <f xml:space="preserve"> Πίνακας1[[#This Row],[Average Accuracy (Real Data)]] - Πίνακας1[[#This Row],[Average Accuracy (Synthetic Data)]]</f>
        <v>20.114166666666662</v>
      </c>
      <c r="AS588" s="68" t="str">
        <f t="shared" si="69"/>
        <v>SVC (Synth)</v>
      </c>
    </row>
    <row r="589" spans="1:45" x14ac:dyDescent="0.25">
      <c r="A589" s="1">
        <v>681</v>
      </c>
      <c r="B589" s="1">
        <v>1</v>
      </c>
      <c r="C589" s="1">
        <v>1</v>
      </c>
      <c r="D589" s="1">
        <v>0</v>
      </c>
      <c r="E589" s="1">
        <v>3</v>
      </c>
      <c r="F589" s="1">
        <v>2</v>
      </c>
      <c r="G589" s="1" t="b">
        <v>1</v>
      </c>
      <c r="H589" s="1">
        <v>0.5</v>
      </c>
      <c r="I589" s="1" t="b">
        <v>1</v>
      </c>
      <c r="J589" s="1">
        <v>0.25</v>
      </c>
      <c r="K589" s="1" t="b">
        <v>1</v>
      </c>
      <c r="L589" s="3">
        <v>0.25</v>
      </c>
      <c r="M589" s="71">
        <f>Πίνακας1[[#This Row],[ε2]] + Πίνακας1[[#This Row],[ε1]]</f>
        <v>0.5</v>
      </c>
      <c r="N589" s="1">
        <v>51.72</v>
      </c>
      <c r="O589" s="1">
        <v>48.28</v>
      </c>
      <c r="P589" s="1">
        <v>44.83</v>
      </c>
      <c r="Q589" s="1">
        <v>34.479999999999997</v>
      </c>
      <c r="R589" s="1">
        <v>48.28</v>
      </c>
      <c r="S589" s="1">
        <v>58.62</v>
      </c>
      <c r="T589" s="1">
        <v>41.38</v>
      </c>
      <c r="U589" s="1">
        <v>55.17</v>
      </c>
      <c r="V589" s="1">
        <v>44.83</v>
      </c>
      <c r="W589" s="1">
        <v>51.72</v>
      </c>
      <c r="X589" s="1">
        <v>51.72</v>
      </c>
      <c r="Y589" s="3">
        <v>55.17</v>
      </c>
      <c r="Z589" s="1">
        <v>62.07</v>
      </c>
      <c r="AA589" s="1">
        <v>58.62</v>
      </c>
      <c r="AB589" s="1">
        <v>55.17</v>
      </c>
      <c r="AC589" s="1">
        <v>3.45</v>
      </c>
      <c r="AD589" s="1">
        <v>62.07</v>
      </c>
      <c r="AE589" s="1">
        <v>58.62</v>
      </c>
      <c r="AF589" s="1">
        <v>24.14</v>
      </c>
      <c r="AG589" s="1">
        <v>62.07</v>
      </c>
      <c r="AH589" s="1">
        <v>62.07</v>
      </c>
      <c r="AI589" s="1">
        <v>55.17</v>
      </c>
      <c r="AJ589" s="1">
        <v>34.479999999999997</v>
      </c>
      <c r="AK589" s="3">
        <v>58.62</v>
      </c>
      <c r="AL589">
        <f t="shared" si="63"/>
        <v>48.849999999999994</v>
      </c>
      <c r="AM589">
        <f t="shared" si="64"/>
        <v>34.479999999999997</v>
      </c>
      <c r="AN589" s="4">
        <f t="shared" si="65"/>
        <v>58.62</v>
      </c>
      <c r="AO589">
        <f t="shared" si="66"/>
        <v>49.712499999999999</v>
      </c>
      <c r="AP589">
        <f t="shared" si="67"/>
        <v>3.45</v>
      </c>
      <c r="AQ589" s="168">
        <f t="shared" si="68"/>
        <v>62.07</v>
      </c>
      <c r="AR589" s="67">
        <f xml:space="preserve"> Πίνακας1[[#This Row],[Average Accuracy (Real Data)]] - Πίνακας1[[#This Row],[Average Accuracy (Synthetic Data)]]</f>
        <v>-0.86250000000000426</v>
      </c>
      <c r="AS589" s="68" t="str">
        <f t="shared" si="69"/>
        <v>XGBClassifier (Synth)</v>
      </c>
    </row>
    <row r="590" spans="1:45" x14ac:dyDescent="0.25">
      <c r="A590" s="1">
        <v>702</v>
      </c>
      <c r="B590" s="1">
        <v>2</v>
      </c>
      <c r="C590" s="1">
        <v>1</v>
      </c>
      <c r="D590" s="1">
        <v>0</v>
      </c>
      <c r="E590" s="1">
        <v>3</v>
      </c>
      <c r="F590" s="1">
        <v>1</v>
      </c>
      <c r="G590" s="1" t="b">
        <v>1</v>
      </c>
      <c r="H590" s="1">
        <v>0.5</v>
      </c>
      <c r="I590" s="1" t="b">
        <v>1</v>
      </c>
      <c r="J590" s="1">
        <v>0.25</v>
      </c>
      <c r="K590" s="1" t="b">
        <v>1</v>
      </c>
      <c r="L590" s="3">
        <v>0.25</v>
      </c>
      <c r="M590" s="71">
        <f>Πίνακας1[[#This Row],[ε2]] + Πίνακας1[[#This Row],[ε1]]</f>
        <v>0.5</v>
      </c>
      <c r="N590" s="1">
        <v>60.16</v>
      </c>
      <c r="O590" s="1">
        <v>47.6</v>
      </c>
      <c r="P590" s="1">
        <v>54.08</v>
      </c>
      <c r="Q590" s="1">
        <v>50.12</v>
      </c>
      <c r="R590" s="1">
        <v>59.36</v>
      </c>
      <c r="S590" s="1">
        <v>56.56</v>
      </c>
      <c r="T590" s="1">
        <v>65.72</v>
      </c>
      <c r="U590" s="1">
        <v>49.32</v>
      </c>
      <c r="V590" s="1">
        <v>61.88</v>
      </c>
      <c r="W590" s="1">
        <v>50.12</v>
      </c>
      <c r="X590" s="1">
        <v>50.12</v>
      </c>
      <c r="Y590" s="3">
        <v>55.16</v>
      </c>
      <c r="Z590" s="1">
        <v>46.48</v>
      </c>
      <c r="AA590" s="1">
        <v>40</v>
      </c>
      <c r="AB590" s="1">
        <v>45.64</v>
      </c>
      <c r="AC590" s="1">
        <v>49.52</v>
      </c>
      <c r="AD590" s="1">
        <v>45.96</v>
      </c>
      <c r="AE590" s="1">
        <v>45.16</v>
      </c>
      <c r="AF590" s="1">
        <v>45.4</v>
      </c>
      <c r="AG590" s="1">
        <v>49.52</v>
      </c>
      <c r="AH590" s="1">
        <v>44.72</v>
      </c>
      <c r="AI590" s="1">
        <v>29</v>
      </c>
      <c r="AJ590" s="1">
        <v>48.88</v>
      </c>
      <c r="AK590" s="3">
        <v>0.52</v>
      </c>
      <c r="AL590">
        <f t="shared" si="63"/>
        <v>55.016666666666659</v>
      </c>
      <c r="AM590">
        <f t="shared" si="64"/>
        <v>47.6</v>
      </c>
      <c r="AN590" s="4">
        <f t="shared" si="65"/>
        <v>65.72</v>
      </c>
      <c r="AO590">
        <f t="shared" si="66"/>
        <v>40.9</v>
      </c>
      <c r="AP590">
        <f t="shared" si="67"/>
        <v>0.52</v>
      </c>
      <c r="AQ590" s="168">
        <f t="shared" si="68"/>
        <v>49.52</v>
      </c>
      <c r="AR590" s="67">
        <f xml:space="preserve"> Πίνακας1[[#This Row],[Average Accuracy (Real Data)]] - Πίνακας1[[#This Row],[Average Accuracy (Synthetic Data)]]</f>
        <v>14.11666666666666</v>
      </c>
      <c r="AS590" s="68" t="str">
        <f t="shared" si="69"/>
        <v>LinearSVC (Synth)</v>
      </c>
    </row>
    <row r="591" spans="1:45" x14ac:dyDescent="0.25">
      <c r="A591" s="1">
        <v>723</v>
      </c>
      <c r="B591" s="1">
        <v>2</v>
      </c>
      <c r="C591" s="1">
        <v>1</v>
      </c>
      <c r="D591" s="1">
        <v>0</v>
      </c>
      <c r="E591" s="1">
        <v>3</v>
      </c>
      <c r="F591" s="1">
        <v>2</v>
      </c>
      <c r="G591" s="1" t="b">
        <v>1</v>
      </c>
      <c r="H591" s="1">
        <v>0.5</v>
      </c>
      <c r="I591" s="1" t="b">
        <v>1</v>
      </c>
      <c r="J591" s="1">
        <v>0.25</v>
      </c>
      <c r="K591" s="1" t="b">
        <v>1</v>
      </c>
      <c r="L591" s="3">
        <v>0.25</v>
      </c>
      <c r="M591" s="71">
        <f>Πίνακας1[[#This Row],[ε2]] + Πίνακας1[[#This Row],[ε1]]</f>
        <v>0.5</v>
      </c>
      <c r="N591" s="1">
        <v>60.16</v>
      </c>
      <c r="O591" s="1">
        <v>47.6</v>
      </c>
      <c r="P591" s="1">
        <v>54.08</v>
      </c>
      <c r="Q591" s="1">
        <v>50.12</v>
      </c>
      <c r="R591" s="1">
        <v>59.36</v>
      </c>
      <c r="S591" s="1">
        <v>56.56</v>
      </c>
      <c r="T591" s="1">
        <v>65.72</v>
      </c>
      <c r="U591" s="1">
        <v>49.32</v>
      </c>
      <c r="V591" s="1">
        <v>61.88</v>
      </c>
      <c r="W591" s="1">
        <v>50.12</v>
      </c>
      <c r="X591" s="1">
        <v>50.12</v>
      </c>
      <c r="Y591" s="3">
        <v>55.16</v>
      </c>
      <c r="Z591" s="1">
        <v>18.68</v>
      </c>
      <c r="AA591" s="1">
        <v>12.96</v>
      </c>
      <c r="AB591" s="1">
        <v>22.68</v>
      </c>
      <c r="AC591" s="1">
        <v>5.76</v>
      </c>
      <c r="AD591" s="1">
        <v>22.48</v>
      </c>
      <c r="AE591" s="1">
        <v>20.6</v>
      </c>
      <c r="AF591" s="1">
        <v>26.08</v>
      </c>
      <c r="AG591" s="1">
        <v>27.6</v>
      </c>
      <c r="AH591" s="1">
        <v>14.92</v>
      </c>
      <c r="AI591" s="1">
        <v>45.8</v>
      </c>
      <c r="AJ591" s="1">
        <v>47.4</v>
      </c>
      <c r="AK591" s="3">
        <v>34.68</v>
      </c>
      <c r="AL591">
        <f t="shared" si="63"/>
        <v>55.016666666666659</v>
      </c>
      <c r="AM591">
        <f t="shared" si="64"/>
        <v>47.6</v>
      </c>
      <c r="AN591" s="4">
        <f t="shared" si="65"/>
        <v>65.72</v>
      </c>
      <c r="AO591">
        <f t="shared" si="66"/>
        <v>24.97</v>
      </c>
      <c r="AP591">
        <f t="shared" si="67"/>
        <v>5.76</v>
      </c>
      <c r="AQ591" s="168">
        <f t="shared" si="68"/>
        <v>47.4</v>
      </c>
      <c r="AR591" s="67">
        <f xml:space="preserve"> Πίνακας1[[#This Row],[Average Accuracy (Real Data)]] - Πίνακας1[[#This Row],[Average Accuracy (Synthetic Data)]]</f>
        <v>30.04666666666666</v>
      </c>
      <c r="AS591" s="68" t="str">
        <f t="shared" si="69"/>
        <v>LinearDiscriminantAnalysis (Synth)</v>
      </c>
    </row>
    <row r="592" spans="1:45" x14ac:dyDescent="0.25">
      <c r="A592" s="1">
        <v>740</v>
      </c>
      <c r="B592" s="1">
        <v>3</v>
      </c>
      <c r="C592" s="1">
        <v>1</v>
      </c>
      <c r="D592" s="1">
        <v>0</v>
      </c>
      <c r="E592" s="1">
        <v>3</v>
      </c>
      <c r="F592" s="1">
        <v>1</v>
      </c>
      <c r="G592" s="1" t="b">
        <v>1</v>
      </c>
      <c r="H592" s="1">
        <v>0.5</v>
      </c>
      <c r="I592" s="1" t="b">
        <v>1</v>
      </c>
      <c r="J592" s="1">
        <v>0.25</v>
      </c>
      <c r="K592" s="1" t="b">
        <v>1</v>
      </c>
      <c r="L592" s="3">
        <v>0.25</v>
      </c>
      <c r="M592" s="71">
        <f>Πίνακας1[[#This Row],[ε2]] + Πίνακας1[[#This Row],[ε1]]</f>
        <v>0.5</v>
      </c>
      <c r="N592" s="1">
        <v>85.58</v>
      </c>
      <c r="O592" s="1">
        <v>79.87</v>
      </c>
      <c r="P592" s="1">
        <v>82.36</v>
      </c>
      <c r="Q592" s="1">
        <v>70.36</v>
      </c>
      <c r="R592" s="1">
        <v>76.38</v>
      </c>
      <c r="S592" s="1">
        <v>82.86</v>
      </c>
      <c r="T592" s="1">
        <v>71.27</v>
      </c>
      <c r="U592" s="1">
        <v>85.2</v>
      </c>
      <c r="V592" s="1">
        <v>85.57</v>
      </c>
      <c r="W592" s="1">
        <v>79.540000000000006</v>
      </c>
      <c r="X592" s="1">
        <v>82.76</v>
      </c>
      <c r="Y592" s="3">
        <v>81.41</v>
      </c>
      <c r="Z592" s="1">
        <v>81.03</v>
      </c>
      <c r="AA592" s="1">
        <v>74.930000000000007</v>
      </c>
      <c r="AB592" s="1">
        <v>73.58</v>
      </c>
      <c r="AC592" s="1">
        <v>76.900000000000006</v>
      </c>
      <c r="AD592" s="1">
        <v>76.38</v>
      </c>
      <c r="AE592" s="1">
        <v>77.94</v>
      </c>
      <c r="AF592" s="1">
        <v>76.56</v>
      </c>
      <c r="AG592" s="1">
        <v>80.349999999999994</v>
      </c>
      <c r="AH592" s="1">
        <v>80.239999999999995</v>
      </c>
      <c r="AI592" s="1">
        <v>76.38</v>
      </c>
      <c r="AJ592" s="1">
        <v>76.400000000000006</v>
      </c>
      <c r="AK592" s="3">
        <v>69.91</v>
      </c>
      <c r="AL592">
        <f t="shared" si="63"/>
        <v>80.263333333333335</v>
      </c>
      <c r="AM592">
        <f t="shared" si="64"/>
        <v>70.36</v>
      </c>
      <c r="AN592" s="4">
        <f t="shared" si="65"/>
        <v>85.58</v>
      </c>
      <c r="AO592">
        <f t="shared" si="66"/>
        <v>76.716666666666669</v>
      </c>
      <c r="AP592">
        <f t="shared" si="67"/>
        <v>69.91</v>
      </c>
      <c r="AQ592" s="168">
        <f t="shared" si="68"/>
        <v>81.03</v>
      </c>
      <c r="AR592" s="67">
        <f xml:space="preserve"> Πίνακας1[[#This Row],[Average Accuracy (Real Data)]] - Πίνακας1[[#This Row],[Average Accuracy (Synthetic Data)]]</f>
        <v>3.5466666666666669</v>
      </c>
      <c r="AS592" s="68" t="str">
        <f t="shared" si="69"/>
        <v>XGBClassifier (Synth)</v>
      </c>
    </row>
    <row r="593" spans="1:45" x14ac:dyDescent="0.25">
      <c r="A593" s="1">
        <v>765</v>
      </c>
      <c r="B593" s="1">
        <v>3</v>
      </c>
      <c r="C593" s="1">
        <v>1</v>
      </c>
      <c r="D593" s="1">
        <v>0</v>
      </c>
      <c r="E593" s="1">
        <v>3</v>
      </c>
      <c r="F593" s="1">
        <v>2</v>
      </c>
      <c r="G593" s="1" t="b">
        <v>1</v>
      </c>
      <c r="H593" s="1">
        <v>0.5</v>
      </c>
      <c r="I593" s="1" t="b">
        <v>1</v>
      </c>
      <c r="J593" s="1">
        <v>0.25</v>
      </c>
      <c r="K593" s="1" t="b">
        <v>1</v>
      </c>
      <c r="L593" s="3">
        <v>0.25</v>
      </c>
      <c r="M593" s="71">
        <f>Πίνακας1[[#This Row],[ε2]] + Πίνακας1[[#This Row],[ε1]]</f>
        <v>0.5</v>
      </c>
      <c r="N593" s="1">
        <v>85.58</v>
      </c>
      <c r="O593" s="1">
        <v>79.87</v>
      </c>
      <c r="P593" s="1">
        <v>82.36</v>
      </c>
      <c r="Q593" s="1">
        <v>70.36</v>
      </c>
      <c r="R593" s="1">
        <v>76.38</v>
      </c>
      <c r="S593" s="1">
        <v>82.86</v>
      </c>
      <c r="T593" s="1">
        <v>71.27</v>
      </c>
      <c r="U593" s="1">
        <v>85.2</v>
      </c>
      <c r="V593" s="1">
        <v>85.57</v>
      </c>
      <c r="W593" s="1">
        <v>79.540000000000006</v>
      </c>
      <c r="X593" s="1">
        <v>82.76</v>
      </c>
      <c r="Y593" s="3">
        <v>81.41</v>
      </c>
      <c r="Z593" s="1">
        <v>78.239999999999995</v>
      </c>
      <c r="AA593" s="1">
        <v>67.97</v>
      </c>
      <c r="AB593" s="1">
        <v>74.27</v>
      </c>
      <c r="AC593" s="1">
        <v>69.790000000000006</v>
      </c>
      <c r="AD593" s="1">
        <v>76.38</v>
      </c>
      <c r="AE593" s="1">
        <v>75.11</v>
      </c>
      <c r="AF593" s="1">
        <v>76.52</v>
      </c>
      <c r="AG593" s="1">
        <v>78.290000000000006</v>
      </c>
      <c r="AH593" s="1">
        <v>78.010000000000005</v>
      </c>
      <c r="AI593" s="1">
        <v>76.38</v>
      </c>
      <c r="AJ593" s="1">
        <v>76.680000000000007</v>
      </c>
      <c r="AK593" s="3">
        <v>77.290000000000006</v>
      </c>
      <c r="AL593">
        <f t="shared" si="63"/>
        <v>80.263333333333335</v>
      </c>
      <c r="AM593">
        <f t="shared" si="64"/>
        <v>70.36</v>
      </c>
      <c r="AN593" s="4">
        <f t="shared" si="65"/>
        <v>85.58</v>
      </c>
      <c r="AO593">
        <f t="shared" si="66"/>
        <v>75.410833333333315</v>
      </c>
      <c r="AP593">
        <f t="shared" si="67"/>
        <v>67.97</v>
      </c>
      <c r="AQ593" s="168">
        <f t="shared" si="68"/>
        <v>78.290000000000006</v>
      </c>
      <c r="AR593" s="67">
        <f xml:space="preserve"> Πίνακας1[[#This Row],[Average Accuracy (Real Data)]] - Πίνακας1[[#This Row],[Average Accuracy (Synthetic Data)]]</f>
        <v>4.8525000000000205</v>
      </c>
      <c r="AS593" s="68" t="str">
        <f t="shared" si="69"/>
        <v>AdaBoostClassifier (Synth)</v>
      </c>
    </row>
    <row r="594" spans="1:45" x14ac:dyDescent="0.25">
      <c r="A594" s="1">
        <v>661</v>
      </c>
      <c r="B594" s="1">
        <v>1</v>
      </c>
      <c r="C594" s="1">
        <v>1</v>
      </c>
      <c r="D594" s="1">
        <v>0</v>
      </c>
      <c r="E594" s="1">
        <v>3</v>
      </c>
      <c r="F594" s="1">
        <v>1</v>
      </c>
      <c r="G594" s="1" t="b">
        <v>1</v>
      </c>
      <c r="H594" s="1">
        <v>1</v>
      </c>
      <c r="I594" s="1" t="b">
        <v>1</v>
      </c>
      <c r="J594" s="1">
        <v>0.5</v>
      </c>
      <c r="K594" s="1" t="b">
        <v>1</v>
      </c>
      <c r="L594" s="3">
        <v>0.5</v>
      </c>
      <c r="M594" s="71">
        <f>Πίνακας1[[#This Row],[ε2]] + Πίνακας1[[#This Row],[ε1]]</f>
        <v>1</v>
      </c>
      <c r="N594" s="1">
        <v>51.72</v>
      </c>
      <c r="O594" s="1">
        <v>48.28</v>
      </c>
      <c r="P594" s="1">
        <v>44.83</v>
      </c>
      <c r="Q594" s="1">
        <v>34.479999999999997</v>
      </c>
      <c r="R594" s="1">
        <v>48.28</v>
      </c>
      <c r="S594" s="1">
        <v>58.62</v>
      </c>
      <c r="T594" s="1">
        <v>41.38</v>
      </c>
      <c r="U594" s="1">
        <v>55.17</v>
      </c>
      <c r="V594" s="1">
        <v>44.83</v>
      </c>
      <c r="W594" s="1">
        <v>51.72</v>
      </c>
      <c r="X594" s="1">
        <v>51.72</v>
      </c>
      <c r="Y594" s="3">
        <v>55.17</v>
      </c>
      <c r="Z594" s="1">
        <v>17.239999999999998</v>
      </c>
      <c r="AA594" s="1">
        <v>17.239999999999998</v>
      </c>
      <c r="AB594" s="1">
        <v>37.93</v>
      </c>
      <c r="AC594" s="1">
        <v>48.28</v>
      </c>
      <c r="AD594" s="1">
        <v>48.28</v>
      </c>
      <c r="AE594" s="1">
        <v>17.239999999999998</v>
      </c>
      <c r="AF594" s="1">
        <v>48.28</v>
      </c>
      <c r="AG594" s="1">
        <v>17.239999999999998</v>
      </c>
      <c r="AH594" s="1">
        <v>17.239999999999998</v>
      </c>
      <c r="AI594" s="1">
        <v>17.239999999999998</v>
      </c>
      <c r="AJ594" s="1">
        <v>48.28</v>
      </c>
      <c r="AK594" s="3">
        <v>17.239999999999998</v>
      </c>
      <c r="AL594">
        <f t="shared" si="63"/>
        <v>48.849999999999994</v>
      </c>
      <c r="AM594">
        <f t="shared" si="64"/>
        <v>34.479999999999997</v>
      </c>
      <c r="AN594" s="4">
        <f t="shared" si="65"/>
        <v>58.62</v>
      </c>
      <c r="AO594">
        <f t="shared" si="66"/>
        <v>29.310833333333335</v>
      </c>
      <c r="AP594">
        <f t="shared" si="67"/>
        <v>17.239999999999998</v>
      </c>
      <c r="AQ594" s="168">
        <f t="shared" si="68"/>
        <v>48.28</v>
      </c>
      <c r="AR594" s="67">
        <f xml:space="preserve"> Πίνακας1[[#This Row],[Average Accuracy (Real Data)]] - Πίνακας1[[#This Row],[Average Accuracy (Synthetic Data)]]</f>
        <v>19.539166666666659</v>
      </c>
      <c r="AS594" s="68" t="str">
        <f t="shared" si="69"/>
        <v>LinearSVC (Synth)</v>
      </c>
    </row>
    <row r="595" spans="1:45" x14ac:dyDescent="0.25">
      <c r="A595" s="1">
        <v>682</v>
      </c>
      <c r="B595" s="1">
        <v>1</v>
      </c>
      <c r="C595" s="1">
        <v>1</v>
      </c>
      <c r="D595" s="1">
        <v>0</v>
      </c>
      <c r="E595" s="1">
        <v>3</v>
      </c>
      <c r="F595" s="1">
        <v>2</v>
      </c>
      <c r="G595" s="1" t="b">
        <v>1</v>
      </c>
      <c r="H595" s="1">
        <v>1</v>
      </c>
      <c r="I595" s="1" t="b">
        <v>1</v>
      </c>
      <c r="J595" s="1">
        <v>0.5</v>
      </c>
      <c r="K595" s="1" t="b">
        <v>1</v>
      </c>
      <c r="L595" s="3">
        <v>0.5</v>
      </c>
      <c r="M595" s="71">
        <f>Πίνακας1[[#This Row],[ε2]] + Πίνακας1[[#This Row],[ε1]]</f>
        <v>1</v>
      </c>
      <c r="N595" s="1">
        <v>51.72</v>
      </c>
      <c r="O595" s="1">
        <v>48.28</v>
      </c>
      <c r="P595" s="1">
        <v>44.83</v>
      </c>
      <c r="Q595" s="1">
        <v>34.479999999999997</v>
      </c>
      <c r="R595" s="1">
        <v>48.28</v>
      </c>
      <c r="S595" s="1">
        <v>58.62</v>
      </c>
      <c r="T595" s="1">
        <v>41.38</v>
      </c>
      <c r="U595" s="1">
        <v>55.17</v>
      </c>
      <c r="V595" s="1">
        <v>44.83</v>
      </c>
      <c r="W595" s="1">
        <v>51.72</v>
      </c>
      <c r="X595" s="1">
        <v>51.72</v>
      </c>
      <c r="Y595" s="3">
        <v>55.17</v>
      </c>
      <c r="Z595" s="1">
        <v>20.69</v>
      </c>
      <c r="AA595" s="1">
        <v>24.14</v>
      </c>
      <c r="AB595" s="1">
        <v>34.479999999999997</v>
      </c>
      <c r="AC595" s="1">
        <v>10.34</v>
      </c>
      <c r="AD595" s="1">
        <v>3.45</v>
      </c>
      <c r="AE595" s="1">
        <v>17.239999999999998</v>
      </c>
      <c r="AF595" s="1">
        <v>27.59</v>
      </c>
      <c r="AG595" s="1">
        <v>41.38</v>
      </c>
      <c r="AH595" s="1">
        <v>13.79</v>
      </c>
      <c r="AI595" s="1">
        <v>13.79</v>
      </c>
      <c r="AJ595" s="1">
        <v>55.17</v>
      </c>
      <c r="AK595" s="3">
        <v>6.9</v>
      </c>
      <c r="AL595">
        <f t="shared" si="63"/>
        <v>48.849999999999994</v>
      </c>
      <c r="AM595">
        <f t="shared" si="64"/>
        <v>34.479999999999997</v>
      </c>
      <c r="AN595" s="4">
        <f t="shared" si="65"/>
        <v>58.62</v>
      </c>
      <c r="AO595">
        <f t="shared" si="66"/>
        <v>22.41333333333333</v>
      </c>
      <c r="AP595">
        <f t="shared" si="67"/>
        <v>3.45</v>
      </c>
      <c r="AQ595" s="168">
        <f t="shared" si="68"/>
        <v>55.17</v>
      </c>
      <c r="AR595" s="67">
        <f xml:space="preserve"> Πίνακας1[[#This Row],[Average Accuracy (Real Data)]] - Πίνακας1[[#This Row],[Average Accuracy (Synthetic Data)]]</f>
        <v>26.436666666666664</v>
      </c>
      <c r="AS595" s="68" t="str">
        <f t="shared" si="69"/>
        <v>LinearDiscriminantAnalysis (Synth)</v>
      </c>
    </row>
    <row r="596" spans="1:45" x14ac:dyDescent="0.25">
      <c r="A596" s="1">
        <v>703</v>
      </c>
      <c r="B596" s="1">
        <v>2</v>
      </c>
      <c r="C596" s="1">
        <v>1</v>
      </c>
      <c r="D596" s="1">
        <v>0</v>
      </c>
      <c r="E596" s="1">
        <v>3</v>
      </c>
      <c r="F596" s="1">
        <v>1</v>
      </c>
      <c r="G596" s="1" t="b">
        <v>1</v>
      </c>
      <c r="H596" s="1">
        <v>1</v>
      </c>
      <c r="I596" s="1" t="b">
        <v>1</v>
      </c>
      <c r="J596" s="1">
        <v>0.5</v>
      </c>
      <c r="K596" s="1" t="b">
        <v>1</v>
      </c>
      <c r="L596" s="3">
        <v>0.5</v>
      </c>
      <c r="M596" s="71">
        <f>Πίνακας1[[#This Row],[ε2]] + Πίνακας1[[#This Row],[ε1]]</f>
        <v>1</v>
      </c>
      <c r="N596" s="1">
        <v>60.16</v>
      </c>
      <c r="O596" s="1">
        <v>47.6</v>
      </c>
      <c r="P596" s="1">
        <v>54.08</v>
      </c>
      <c r="Q596" s="1">
        <v>50.12</v>
      </c>
      <c r="R596" s="1">
        <v>59.36</v>
      </c>
      <c r="S596" s="1">
        <v>56.56</v>
      </c>
      <c r="T596" s="1">
        <v>65.72</v>
      </c>
      <c r="U596" s="1">
        <v>49.32</v>
      </c>
      <c r="V596" s="1">
        <v>61.88</v>
      </c>
      <c r="W596" s="1">
        <v>50.12</v>
      </c>
      <c r="X596" s="1">
        <v>50.12</v>
      </c>
      <c r="Y596" s="3">
        <v>55.16</v>
      </c>
      <c r="Z596" s="1">
        <v>46.48</v>
      </c>
      <c r="AA596" s="1">
        <v>39.68</v>
      </c>
      <c r="AB596" s="1">
        <v>46.52</v>
      </c>
      <c r="AC596" s="1">
        <v>44</v>
      </c>
      <c r="AD596" s="1">
        <v>46.64</v>
      </c>
      <c r="AE596" s="1">
        <v>45.56</v>
      </c>
      <c r="AF596" s="1">
        <v>44.2</v>
      </c>
      <c r="AG596" s="1">
        <v>49.52</v>
      </c>
      <c r="AH596" s="1">
        <v>45.12</v>
      </c>
      <c r="AI596" s="1">
        <v>35.159999999999997</v>
      </c>
      <c r="AJ596" s="1">
        <v>49</v>
      </c>
      <c r="AK596" s="3">
        <v>40.56</v>
      </c>
      <c r="AL596">
        <f t="shared" si="63"/>
        <v>55.016666666666659</v>
      </c>
      <c r="AM596">
        <f t="shared" si="64"/>
        <v>47.6</v>
      </c>
      <c r="AN596" s="4">
        <f t="shared" si="65"/>
        <v>65.72</v>
      </c>
      <c r="AO596">
        <f t="shared" si="66"/>
        <v>44.370000000000005</v>
      </c>
      <c r="AP596">
        <f t="shared" si="67"/>
        <v>35.159999999999997</v>
      </c>
      <c r="AQ596" s="168">
        <f t="shared" si="68"/>
        <v>49.52</v>
      </c>
      <c r="AR596" s="67">
        <f xml:space="preserve"> Πίνακας1[[#This Row],[Average Accuracy (Real Data)]] - Πίνακας1[[#This Row],[Average Accuracy (Synthetic Data)]]</f>
        <v>10.646666666666654</v>
      </c>
      <c r="AS596" s="68" t="str">
        <f t="shared" si="69"/>
        <v>AdaBoostClassifier (Synth)</v>
      </c>
    </row>
    <row r="597" spans="1:45" x14ac:dyDescent="0.25">
      <c r="A597" s="1">
        <v>722</v>
      </c>
      <c r="B597" s="1">
        <v>2</v>
      </c>
      <c r="C597" s="1">
        <v>1</v>
      </c>
      <c r="D597" s="1">
        <v>0</v>
      </c>
      <c r="E597" s="1">
        <v>3</v>
      </c>
      <c r="F597" s="1">
        <v>2</v>
      </c>
      <c r="G597" s="1" t="b">
        <v>1</v>
      </c>
      <c r="H597" s="1">
        <v>1</v>
      </c>
      <c r="I597" s="1" t="b">
        <v>1</v>
      </c>
      <c r="J597" s="1">
        <v>0.5</v>
      </c>
      <c r="K597" s="1" t="b">
        <v>1</v>
      </c>
      <c r="L597" s="3">
        <v>0.5</v>
      </c>
      <c r="M597" s="71">
        <f>Πίνακας1[[#This Row],[ε2]] + Πίνακας1[[#This Row],[ε1]]</f>
        <v>1</v>
      </c>
      <c r="N597" s="1">
        <v>60.16</v>
      </c>
      <c r="O597" s="1">
        <v>47.6</v>
      </c>
      <c r="P597" s="1">
        <v>54.08</v>
      </c>
      <c r="Q597" s="1">
        <v>50.12</v>
      </c>
      <c r="R597" s="1">
        <v>59.36</v>
      </c>
      <c r="S597" s="1">
        <v>56.56</v>
      </c>
      <c r="T597" s="1">
        <v>65.72</v>
      </c>
      <c r="U597" s="1">
        <v>49.32</v>
      </c>
      <c r="V597" s="1">
        <v>61.88</v>
      </c>
      <c r="W597" s="1">
        <v>50.12</v>
      </c>
      <c r="X597" s="1">
        <v>50.12</v>
      </c>
      <c r="Y597" s="3">
        <v>55.16</v>
      </c>
      <c r="Z597" s="1">
        <v>43.28</v>
      </c>
      <c r="AA597" s="1">
        <v>25.68</v>
      </c>
      <c r="AB597" s="1">
        <v>38.56</v>
      </c>
      <c r="AC597" s="1">
        <v>47.72</v>
      </c>
      <c r="AD597" s="1">
        <v>44.8</v>
      </c>
      <c r="AE597" s="1">
        <v>36.24</v>
      </c>
      <c r="AF597" s="1">
        <v>43.56</v>
      </c>
      <c r="AG597" s="1">
        <v>28.92</v>
      </c>
      <c r="AH597" s="1">
        <v>40.799999999999997</v>
      </c>
      <c r="AI597" s="1">
        <v>47.52</v>
      </c>
      <c r="AJ597" s="1">
        <v>47.68</v>
      </c>
      <c r="AK597" s="3">
        <v>46.28</v>
      </c>
      <c r="AL597">
        <f t="shared" si="63"/>
        <v>55.016666666666659</v>
      </c>
      <c r="AM597">
        <f t="shared" si="64"/>
        <v>47.6</v>
      </c>
      <c r="AN597" s="4">
        <f t="shared" si="65"/>
        <v>65.72</v>
      </c>
      <c r="AO597">
        <f t="shared" si="66"/>
        <v>40.920000000000009</v>
      </c>
      <c r="AP597">
        <f t="shared" si="67"/>
        <v>25.68</v>
      </c>
      <c r="AQ597" s="168">
        <f t="shared" si="68"/>
        <v>47.72</v>
      </c>
      <c r="AR597" s="67">
        <f xml:space="preserve"> Πίνακας1[[#This Row],[Average Accuracy (Real Data)]] - Πίνακας1[[#This Row],[Average Accuracy (Synthetic Data)]]</f>
        <v>14.09666666666665</v>
      </c>
      <c r="AS597" s="68" t="str">
        <f t="shared" si="69"/>
        <v>LinearSVC (Synth)</v>
      </c>
    </row>
    <row r="598" spans="1:45" x14ac:dyDescent="0.25">
      <c r="A598" s="1">
        <v>743</v>
      </c>
      <c r="B598" s="1">
        <v>3</v>
      </c>
      <c r="C598" s="1">
        <v>1</v>
      </c>
      <c r="D598" s="1">
        <v>0</v>
      </c>
      <c r="E598" s="1">
        <v>3</v>
      </c>
      <c r="F598" s="1">
        <v>1</v>
      </c>
      <c r="G598" s="1" t="b">
        <v>1</v>
      </c>
      <c r="H598" s="1">
        <v>1</v>
      </c>
      <c r="I598" s="1" t="b">
        <v>1</v>
      </c>
      <c r="J598" s="1">
        <v>0.5</v>
      </c>
      <c r="K598" s="1" t="b">
        <v>1</v>
      </c>
      <c r="L598" s="3">
        <v>0.5</v>
      </c>
      <c r="M598" s="71">
        <f>Πίνακας1[[#This Row],[ε2]] + Πίνακας1[[#This Row],[ε1]]</f>
        <v>1</v>
      </c>
      <c r="N598" s="1">
        <v>85.58</v>
      </c>
      <c r="O598" s="1">
        <v>79.87</v>
      </c>
      <c r="P598" s="1">
        <v>82.36</v>
      </c>
      <c r="Q598" s="1">
        <v>70.36</v>
      </c>
      <c r="R598" s="1">
        <v>76.38</v>
      </c>
      <c r="S598" s="1">
        <v>82.86</v>
      </c>
      <c r="T598" s="1">
        <v>71.27</v>
      </c>
      <c r="U598" s="1">
        <v>85.2</v>
      </c>
      <c r="V598" s="1">
        <v>85.57</v>
      </c>
      <c r="W598" s="1">
        <v>79.540000000000006</v>
      </c>
      <c r="X598" s="1">
        <v>82.76</v>
      </c>
      <c r="Y598" s="3">
        <v>81.41</v>
      </c>
      <c r="Z598" s="1">
        <v>76.37</v>
      </c>
      <c r="AA598" s="1">
        <v>65.75</v>
      </c>
      <c r="AB598" s="1">
        <v>71.27</v>
      </c>
      <c r="AC598" s="1">
        <v>63.92</v>
      </c>
      <c r="AD598" s="1">
        <v>76.38</v>
      </c>
      <c r="AE598" s="1">
        <v>69.959999999999994</v>
      </c>
      <c r="AF598" s="1">
        <v>58.93</v>
      </c>
      <c r="AG598" s="1">
        <v>76.33</v>
      </c>
      <c r="AH598" s="1">
        <v>76.33</v>
      </c>
      <c r="AI598" s="1">
        <v>76.72</v>
      </c>
      <c r="AJ598" s="1">
        <v>75.900000000000006</v>
      </c>
      <c r="AK598" s="3">
        <v>75</v>
      </c>
      <c r="AL598">
        <f t="shared" si="63"/>
        <v>80.263333333333335</v>
      </c>
      <c r="AM598">
        <f t="shared" si="64"/>
        <v>70.36</v>
      </c>
      <c r="AN598" s="4">
        <f t="shared" si="65"/>
        <v>85.58</v>
      </c>
      <c r="AO598">
        <f t="shared" si="66"/>
        <v>71.905000000000001</v>
      </c>
      <c r="AP598">
        <f t="shared" si="67"/>
        <v>58.93</v>
      </c>
      <c r="AQ598" s="168">
        <f t="shared" si="68"/>
        <v>76.72</v>
      </c>
      <c r="AR598" s="67">
        <f xml:space="preserve"> Πίνακας1[[#This Row],[Average Accuracy (Real Data)]] - Πίνακας1[[#This Row],[Average Accuracy (Synthetic Data)]]</f>
        <v>8.3583333333333343</v>
      </c>
      <c r="AS598" s="68" t="str">
        <f t="shared" si="69"/>
        <v>GaussianNB (Synth)</v>
      </c>
    </row>
    <row r="599" spans="1:45" x14ac:dyDescent="0.25">
      <c r="A599" s="1">
        <v>762</v>
      </c>
      <c r="B599" s="1">
        <v>3</v>
      </c>
      <c r="C599" s="1">
        <v>1</v>
      </c>
      <c r="D599" s="1">
        <v>0</v>
      </c>
      <c r="E599" s="1">
        <v>3</v>
      </c>
      <c r="F599" s="1">
        <v>2</v>
      </c>
      <c r="G599" s="1" t="b">
        <v>1</v>
      </c>
      <c r="H599" s="1">
        <v>1</v>
      </c>
      <c r="I599" s="1" t="b">
        <v>1</v>
      </c>
      <c r="J599" s="1">
        <v>0.5</v>
      </c>
      <c r="K599" s="1" t="b">
        <v>1</v>
      </c>
      <c r="L599" s="3">
        <v>0.5</v>
      </c>
      <c r="M599" s="71">
        <f>Πίνακας1[[#This Row],[ε2]] + Πίνακας1[[#This Row],[ε1]]</f>
        <v>1</v>
      </c>
      <c r="N599" s="1">
        <v>85.58</v>
      </c>
      <c r="O599" s="1">
        <v>79.87</v>
      </c>
      <c r="P599" s="1">
        <v>82.36</v>
      </c>
      <c r="Q599" s="1">
        <v>70.36</v>
      </c>
      <c r="R599" s="1">
        <v>76.38</v>
      </c>
      <c r="S599" s="1">
        <v>82.86</v>
      </c>
      <c r="T599" s="1">
        <v>71.27</v>
      </c>
      <c r="U599" s="1">
        <v>85.2</v>
      </c>
      <c r="V599" s="1">
        <v>85.57</v>
      </c>
      <c r="W599" s="1">
        <v>79.540000000000006</v>
      </c>
      <c r="X599" s="1">
        <v>82.76</v>
      </c>
      <c r="Y599" s="3">
        <v>81.41</v>
      </c>
      <c r="Z599" s="1">
        <v>77.489999999999995</v>
      </c>
      <c r="AA599" s="1">
        <v>70.790000000000006</v>
      </c>
      <c r="AB599" s="1">
        <v>74.62</v>
      </c>
      <c r="AC599" s="1">
        <v>75.38</v>
      </c>
      <c r="AD599" s="1">
        <v>76.38</v>
      </c>
      <c r="AE599" s="1">
        <v>73.849999999999994</v>
      </c>
      <c r="AF599" s="1">
        <v>25.25</v>
      </c>
      <c r="AG599" s="1">
        <v>80.09</v>
      </c>
      <c r="AH599" s="1">
        <v>77.5</v>
      </c>
      <c r="AI599" s="1">
        <v>76.510000000000005</v>
      </c>
      <c r="AJ599" s="1">
        <v>76.78</v>
      </c>
      <c r="AK599" s="3">
        <v>75.98</v>
      </c>
      <c r="AL599">
        <f t="shared" si="63"/>
        <v>80.263333333333335</v>
      </c>
      <c r="AM599">
        <f t="shared" si="64"/>
        <v>70.36</v>
      </c>
      <c r="AN599" s="4">
        <f t="shared" si="65"/>
        <v>85.58</v>
      </c>
      <c r="AO599">
        <f t="shared" si="66"/>
        <v>71.718333333333334</v>
      </c>
      <c r="AP599">
        <f t="shared" si="67"/>
        <v>25.25</v>
      </c>
      <c r="AQ599" s="168">
        <f t="shared" si="68"/>
        <v>80.09</v>
      </c>
      <c r="AR599" s="67">
        <f xml:space="preserve"> Πίνακας1[[#This Row],[Average Accuracy (Real Data)]] - Πίνακας1[[#This Row],[Average Accuracy (Synthetic Data)]]</f>
        <v>8.5450000000000017</v>
      </c>
      <c r="AS599" s="68" t="str">
        <f t="shared" si="69"/>
        <v>AdaBoostClassifier (Synth)</v>
      </c>
    </row>
    <row r="600" spans="1:45" x14ac:dyDescent="0.25">
      <c r="A600" s="1">
        <v>15</v>
      </c>
      <c r="B600" s="1">
        <v>1</v>
      </c>
      <c r="C600" s="1">
        <v>3</v>
      </c>
      <c r="D600" s="1">
        <v>1</v>
      </c>
      <c r="E600" s="1">
        <v>3</v>
      </c>
      <c r="F600" s="1">
        <v>1</v>
      </c>
      <c r="G600" s="1" t="b">
        <v>1</v>
      </c>
      <c r="H600" s="1">
        <v>0.01</v>
      </c>
      <c r="I600" s="1" t="b">
        <v>1</v>
      </c>
      <c r="J600" s="1">
        <v>0.01</v>
      </c>
      <c r="K600" s="1" t="b">
        <v>1</v>
      </c>
      <c r="L600" s="3">
        <v>0.01</v>
      </c>
      <c r="M600" s="3">
        <f>Πίνακας1[[#This Row],[ε2]] + Πίνακας1[[#This Row],[ε1]]</f>
        <v>0.02</v>
      </c>
      <c r="N600" s="1">
        <v>65.52</v>
      </c>
      <c r="O600" s="1">
        <v>62.07</v>
      </c>
      <c r="P600" s="1">
        <v>62.07</v>
      </c>
      <c r="Q600" s="1">
        <v>48.28</v>
      </c>
      <c r="R600" s="1">
        <v>62.07</v>
      </c>
      <c r="S600" s="1">
        <v>58.62</v>
      </c>
      <c r="T600" s="1">
        <v>62.07</v>
      </c>
      <c r="U600" s="1">
        <v>55.17</v>
      </c>
      <c r="V600" s="1">
        <v>62.07</v>
      </c>
      <c r="W600" s="1">
        <v>51.72</v>
      </c>
      <c r="X600" s="1">
        <v>62.07</v>
      </c>
      <c r="Y600" s="3">
        <v>58.62</v>
      </c>
      <c r="Z600" s="1">
        <v>31.03</v>
      </c>
      <c r="AA600" s="1">
        <v>24.14</v>
      </c>
      <c r="AB600" s="1">
        <v>13.79</v>
      </c>
      <c r="AC600" s="1">
        <v>3.45</v>
      </c>
      <c r="AD600" s="1">
        <v>10.34</v>
      </c>
      <c r="AE600" s="1">
        <v>31.03</v>
      </c>
      <c r="AF600" s="1">
        <v>34.479999999999997</v>
      </c>
      <c r="AG600" s="1">
        <v>34.479999999999997</v>
      </c>
      <c r="AH600" s="1">
        <v>37.93</v>
      </c>
      <c r="AI600" s="1">
        <v>17.239999999999998</v>
      </c>
      <c r="AJ600" s="1">
        <v>3.45</v>
      </c>
      <c r="AK600" s="3">
        <v>6.9</v>
      </c>
      <c r="AL600">
        <f t="shared" si="63"/>
        <v>59.195833333333347</v>
      </c>
      <c r="AM600">
        <f t="shared" si="64"/>
        <v>48.28</v>
      </c>
      <c r="AN600" s="4">
        <f t="shared" si="65"/>
        <v>65.52</v>
      </c>
      <c r="AO600">
        <f t="shared" si="66"/>
        <v>20.688333333333336</v>
      </c>
      <c r="AP600">
        <f t="shared" si="67"/>
        <v>3.45</v>
      </c>
      <c r="AQ600" s="9">
        <f t="shared" si="68"/>
        <v>37.93</v>
      </c>
      <c r="AR600" s="12">
        <f xml:space="preserve"> Πίνακας1[[#This Row],[Average Accuracy (Real Data)]] - Πίνακας1[[#This Row],[Average Accuracy (Synthetic Data)]]</f>
        <v>38.507500000000007</v>
      </c>
      <c r="AS600" s="168" t="str">
        <f t="shared" si="69"/>
        <v>GradientBoostingClassifier (Synth)</v>
      </c>
    </row>
    <row r="601" spans="1:45" x14ac:dyDescent="0.25">
      <c r="A601" s="1">
        <v>36</v>
      </c>
      <c r="B601" s="1">
        <v>1</v>
      </c>
      <c r="C601" s="1">
        <v>3</v>
      </c>
      <c r="D601" s="1">
        <v>1</v>
      </c>
      <c r="E601" s="1">
        <v>3</v>
      </c>
      <c r="F601" s="1">
        <v>2</v>
      </c>
      <c r="G601" s="1" t="b">
        <v>1</v>
      </c>
      <c r="H601" s="1">
        <v>0.01</v>
      </c>
      <c r="I601" s="1" t="b">
        <v>1</v>
      </c>
      <c r="J601" s="1">
        <v>0.01</v>
      </c>
      <c r="K601" s="1" t="b">
        <v>1</v>
      </c>
      <c r="L601" s="3">
        <v>0.01</v>
      </c>
      <c r="M601" s="3">
        <f>Πίνακας1[[#This Row],[ε2]] + Πίνακας1[[#This Row],[ε1]]</f>
        <v>0.02</v>
      </c>
      <c r="N601" s="1">
        <v>65.52</v>
      </c>
      <c r="O601" s="1">
        <v>62.07</v>
      </c>
      <c r="P601" s="1">
        <v>62.07</v>
      </c>
      <c r="Q601" s="1">
        <v>48.28</v>
      </c>
      <c r="R601" s="1">
        <v>62.07</v>
      </c>
      <c r="S601" s="1">
        <v>58.62</v>
      </c>
      <c r="T601" s="1">
        <v>62.07</v>
      </c>
      <c r="U601" s="1">
        <v>55.17</v>
      </c>
      <c r="V601" s="1">
        <v>62.07</v>
      </c>
      <c r="W601" s="1">
        <v>51.72</v>
      </c>
      <c r="X601" s="1">
        <v>62.07</v>
      </c>
      <c r="Y601" s="3">
        <v>58.62</v>
      </c>
      <c r="Z601" s="1">
        <v>6.9</v>
      </c>
      <c r="AA601" s="1">
        <v>17.239999999999998</v>
      </c>
      <c r="AB601" s="1">
        <v>17.239999999999998</v>
      </c>
      <c r="AC601" s="1">
        <v>62.07</v>
      </c>
      <c r="AD601" s="1">
        <v>10.34</v>
      </c>
      <c r="AE601" s="1">
        <v>27.59</v>
      </c>
      <c r="AF601" s="1">
        <v>24.14</v>
      </c>
      <c r="AG601" s="1">
        <v>17.239999999999998</v>
      </c>
      <c r="AH601" s="1">
        <v>3.45</v>
      </c>
      <c r="AI601" s="1">
        <v>10.34</v>
      </c>
      <c r="AJ601" s="1">
        <v>6.9</v>
      </c>
      <c r="AK601" s="3">
        <v>13.79</v>
      </c>
      <c r="AL601">
        <f t="shared" si="63"/>
        <v>59.195833333333347</v>
      </c>
      <c r="AM601">
        <f t="shared" si="64"/>
        <v>48.28</v>
      </c>
      <c r="AN601" s="4">
        <f t="shared" si="65"/>
        <v>65.52</v>
      </c>
      <c r="AO601">
        <f t="shared" si="66"/>
        <v>18.103333333333332</v>
      </c>
      <c r="AP601">
        <f t="shared" si="67"/>
        <v>3.45</v>
      </c>
      <c r="AQ601" s="9">
        <f t="shared" si="68"/>
        <v>62.07</v>
      </c>
      <c r="AR601" s="12">
        <f xml:space="preserve"> Πίνακας1[[#This Row],[Average Accuracy (Real Data)]] - Πίνακας1[[#This Row],[Average Accuracy (Synthetic Data)]]</f>
        <v>41.092500000000015</v>
      </c>
      <c r="AS601" s="168" t="str">
        <f t="shared" si="69"/>
        <v>LinearSVC (Synth)</v>
      </c>
    </row>
    <row r="602" spans="1:45" x14ac:dyDescent="0.25">
      <c r="A602" s="1">
        <v>16</v>
      </c>
      <c r="B602" s="1">
        <v>1</v>
      </c>
      <c r="C602" s="1">
        <v>3</v>
      </c>
      <c r="D602" s="1">
        <v>1</v>
      </c>
      <c r="E602" s="1">
        <v>3</v>
      </c>
      <c r="F602" s="1">
        <v>1</v>
      </c>
      <c r="G602" s="1" t="b">
        <v>1</v>
      </c>
      <c r="H602" s="1">
        <v>0.05</v>
      </c>
      <c r="I602" s="1" t="b">
        <v>1</v>
      </c>
      <c r="J602" s="1">
        <v>0.05</v>
      </c>
      <c r="K602" s="1" t="b">
        <v>1</v>
      </c>
      <c r="L602" s="3">
        <v>0.05</v>
      </c>
      <c r="M602" s="3">
        <f>Πίνακας1[[#This Row],[ε2]] + Πίνακας1[[#This Row],[ε1]]</f>
        <v>0.1</v>
      </c>
      <c r="N602" s="1">
        <v>65.52</v>
      </c>
      <c r="O602" s="1">
        <v>62.07</v>
      </c>
      <c r="P602" s="1">
        <v>62.07</v>
      </c>
      <c r="Q602" s="1">
        <v>48.28</v>
      </c>
      <c r="R602" s="1">
        <v>62.07</v>
      </c>
      <c r="S602" s="1">
        <v>58.62</v>
      </c>
      <c r="T602" s="1">
        <v>62.07</v>
      </c>
      <c r="U602" s="1">
        <v>55.17</v>
      </c>
      <c r="V602" s="1">
        <v>62.07</v>
      </c>
      <c r="W602" s="1">
        <v>51.72</v>
      </c>
      <c r="X602" s="1">
        <v>62.07</v>
      </c>
      <c r="Y602" s="3">
        <v>58.62</v>
      </c>
      <c r="Z602" s="1">
        <v>37.93</v>
      </c>
      <c r="AA602" s="1">
        <v>34.479999999999997</v>
      </c>
      <c r="AB602" s="1">
        <v>20.69</v>
      </c>
      <c r="AC602" s="1">
        <v>31.03</v>
      </c>
      <c r="AD602" s="1">
        <v>10.34</v>
      </c>
      <c r="AE602" s="1">
        <v>37.93</v>
      </c>
      <c r="AF602" s="1">
        <v>6.9</v>
      </c>
      <c r="AG602" s="1">
        <v>10.34</v>
      </c>
      <c r="AH602" s="1">
        <v>20.69</v>
      </c>
      <c r="AI602" s="1">
        <v>10.34</v>
      </c>
      <c r="AJ602" s="1">
        <v>31.03</v>
      </c>
      <c r="AK602" s="3">
        <v>31.03</v>
      </c>
      <c r="AL602">
        <f t="shared" si="63"/>
        <v>59.195833333333347</v>
      </c>
      <c r="AM602">
        <f t="shared" si="64"/>
        <v>48.28</v>
      </c>
      <c r="AN602" s="4">
        <f t="shared" si="65"/>
        <v>65.52</v>
      </c>
      <c r="AO602">
        <f t="shared" si="66"/>
        <v>23.560833333333335</v>
      </c>
      <c r="AP602">
        <f t="shared" si="67"/>
        <v>6.9</v>
      </c>
      <c r="AQ602" s="9">
        <f t="shared" si="68"/>
        <v>37.93</v>
      </c>
      <c r="AR602" s="12">
        <f xml:space="preserve"> Πίνακας1[[#This Row],[Average Accuracy (Real Data)]] - Πίνακας1[[#This Row],[Average Accuracy (Synthetic Data)]]</f>
        <v>35.635000000000012</v>
      </c>
      <c r="AS602" s="168" t="str">
        <f t="shared" si="69"/>
        <v>XGBClassifier (Synth)</v>
      </c>
    </row>
    <row r="603" spans="1:45" x14ac:dyDescent="0.25">
      <c r="A603" s="1">
        <v>37</v>
      </c>
      <c r="B603" s="1">
        <v>1</v>
      </c>
      <c r="C603" s="1">
        <v>3</v>
      </c>
      <c r="D603" s="1">
        <v>1</v>
      </c>
      <c r="E603" s="1">
        <v>3</v>
      </c>
      <c r="F603" s="1">
        <v>2</v>
      </c>
      <c r="G603" s="1" t="b">
        <v>1</v>
      </c>
      <c r="H603" s="1">
        <v>0.05</v>
      </c>
      <c r="I603" s="1" t="b">
        <v>1</v>
      </c>
      <c r="J603" s="1">
        <v>0.05</v>
      </c>
      <c r="K603" s="1" t="b">
        <v>1</v>
      </c>
      <c r="L603" s="3">
        <v>0.05</v>
      </c>
      <c r="M603" s="3">
        <f>Πίνακας1[[#This Row],[ε2]] + Πίνακας1[[#This Row],[ε1]]</f>
        <v>0.1</v>
      </c>
      <c r="N603" s="1">
        <v>65.52</v>
      </c>
      <c r="O603" s="1">
        <v>62.07</v>
      </c>
      <c r="P603" s="1">
        <v>62.07</v>
      </c>
      <c r="Q603" s="1">
        <v>48.28</v>
      </c>
      <c r="R603" s="1">
        <v>62.07</v>
      </c>
      <c r="S603" s="1">
        <v>58.62</v>
      </c>
      <c r="T603" s="1">
        <v>62.07</v>
      </c>
      <c r="U603" s="1">
        <v>55.17</v>
      </c>
      <c r="V603" s="1">
        <v>62.07</v>
      </c>
      <c r="W603" s="1">
        <v>51.72</v>
      </c>
      <c r="X603" s="1">
        <v>62.07</v>
      </c>
      <c r="Y603" s="3">
        <v>58.62</v>
      </c>
      <c r="Z603" s="1">
        <v>41.38</v>
      </c>
      <c r="AA603" s="1">
        <v>48.28</v>
      </c>
      <c r="AB603" s="1">
        <v>44.83</v>
      </c>
      <c r="AC603" s="1">
        <v>58.62</v>
      </c>
      <c r="AD603" s="1">
        <v>17.239999999999998</v>
      </c>
      <c r="AE603" s="1">
        <v>51.72</v>
      </c>
      <c r="AF603" s="1">
        <v>34.479999999999997</v>
      </c>
      <c r="AG603" s="1">
        <v>13.79</v>
      </c>
      <c r="AH603" s="1">
        <v>55.17</v>
      </c>
      <c r="AI603" s="1">
        <v>41.38</v>
      </c>
      <c r="AJ603" s="1">
        <v>48.28</v>
      </c>
      <c r="AK603" s="3">
        <v>55.17</v>
      </c>
      <c r="AL603">
        <f t="shared" si="63"/>
        <v>59.195833333333347</v>
      </c>
      <c r="AM603">
        <f t="shared" si="64"/>
        <v>48.28</v>
      </c>
      <c r="AN603" s="4">
        <f t="shared" si="65"/>
        <v>65.52</v>
      </c>
      <c r="AO603">
        <f t="shared" si="66"/>
        <v>42.528333333333343</v>
      </c>
      <c r="AP603">
        <f t="shared" si="67"/>
        <v>13.79</v>
      </c>
      <c r="AQ603" s="9">
        <f t="shared" si="68"/>
        <v>58.62</v>
      </c>
      <c r="AR603" s="12">
        <f xml:space="preserve"> Πίνακας1[[#This Row],[Average Accuracy (Real Data)]] - Πίνακας1[[#This Row],[Average Accuracy (Synthetic Data)]]</f>
        <v>16.667500000000004</v>
      </c>
      <c r="AS603" s="168" t="str">
        <f t="shared" si="69"/>
        <v>LinearSVC (Synth)</v>
      </c>
    </row>
    <row r="604" spans="1:45" x14ac:dyDescent="0.25">
      <c r="A604" s="1">
        <v>17</v>
      </c>
      <c r="B604" s="1">
        <v>1</v>
      </c>
      <c r="C604" s="1">
        <v>3</v>
      </c>
      <c r="D604" s="1">
        <v>1</v>
      </c>
      <c r="E604" s="1">
        <v>3</v>
      </c>
      <c r="F604" s="1">
        <v>1</v>
      </c>
      <c r="G604" s="1" t="b">
        <v>1</v>
      </c>
      <c r="H604" s="1">
        <v>0.1</v>
      </c>
      <c r="I604" s="1" t="b">
        <v>1</v>
      </c>
      <c r="J604" s="1">
        <v>0.1</v>
      </c>
      <c r="K604" s="1" t="b">
        <v>1</v>
      </c>
      <c r="L604" s="3">
        <v>0.1</v>
      </c>
      <c r="M604" s="3">
        <f>Πίνακας1[[#This Row],[ε2]] + Πίνακας1[[#This Row],[ε1]]</f>
        <v>0.2</v>
      </c>
      <c r="N604" s="1">
        <v>65.52</v>
      </c>
      <c r="O604" s="1">
        <v>62.07</v>
      </c>
      <c r="P604" s="1">
        <v>62.07</v>
      </c>
      <c r="Q604" s="1">
        <v>48.28</v>
      </c>
      <c r="R604" s="1">
        <v>62.07</v>
      </c>
      <c r="S604" s="1">
        <v>58.62</v>
      </c>
      <c r="T604" s="1">
        <v>62.07</v>
      </c>
      <c r="U604" s="1">
        <v>55.17</v>
      </c>
      <c r="V604" s="1">
        <v>62.07</v>
      </c>
      <c r="W604" s="1">
        <v>51.72</v>
      </c>
      <c r="X604" s="1">
        <v>62.07</v>
      </c>
      <c r="Y604" s="3">
        <v>58.62</v>
      </c>
      <c r="Z604" s="1">
        <v>13.79</v>
      </c>
      <c r="AA604" s="1">
        <v>10.34</v>
      </c>
      <c r="AB604" s="1">
        <v>10.34</v>
      </c>
      <c r="AC604" s="1">
        <v>3.45</v>
      </c>
      <c r="AD604" s="1">
        <v>10.34</v>
      </c>
      <c r="AE604" s="1">
        <v>17.239999999999998</v>
      </c>
      <c r="AF604" s="1">
        <v>10.34</v>
      </c>
      <c r="AG604" s="1">
        <v>10.34</v>
      </c>
      <c r="AH604" s="1">
        <v>13.79</v>
      </c>
      <c r="AI604" s="1">
        <v>3.45</v>
      </c>
      <c r="AJ604" s="1">
        <v>3.45</v>
      </c>
      <c r="AK604" s="3">
        <v>10.34</v>
      </c>
      <c r="AL604">
        <f t="shared" si="63"/>
        <v>59.195833333333347</v>
      </c>
      <c r="AM604">
        <f t="shared" si="64"/>
        <v>48.28</v>
      </c>
      <c r="AN604" s="4">
        <f t="shared" si="65"/>
        <v>65.52</v>
      </c>
      <c r="AO604">
        <f t="shared" si="66"/>
        <v>9.7675000000000001</v>
      </c>
      <c r="AP604">
        <f t="shared" si="67"/>
        <v>3.45</v>
      </c>
      <c r="AQ604" s="9">
        <f t="shared" si="68"/>
        <v>17.239999999999998</v>
      </c>
      <c r="AR604" s="12">
        <f xml:space="preserve"> Πίνακας1[[#This Row],[Average Accuracy (Real Data)]] - Πίνακας1[[#This Row],[Average Accuracy (Synthetic Data)]]</f>
        <v>49.428333333333349</v>
      </c>
      <c r="AS604" s="168" t="str">
        <f t="shared" si="69"/>
        <v>RandomForestClassifier (Synth)</v>
      </c>
    </row>
    <row r="605" spans="1:45" x14ac:dyDescent="0.25">
      <c r="A605" s="1">
        <v>38</v>
      </c>
      <c r="B605" s="1">
        <v>1</v>
      </c>
      <c r="C605" s="1">
        <v>3</v>
      </c>
      <c r="D605" s="1">
        <v>1</v>
      </c>
      <c r="E605" s="1">
        <v>3</v>
      </c>
      <c r="F605" s="1">
        <v>2</v>
      </c>
      <c r="G605" s="1" t="b">
        <v>1</v>
      </c>
      <c r="H605" s="1">
        <v>0.1</v>
      </c>
      <c r="I605" s="1" t="b">
        <v>1</v>
      </c>
      <c r="J605" s="1">
        <v>0.1</v>
      </c>
      <c r="K605" s="1" t="b">
        <v>1</v>
      </c>
      <c r="L605" s="3">
        <v>0.1</v>
      </c>
      <c r="M605" s="3">
        <f>Πίνακας1[[#This Row],[ε2]] + Πίνακας1[[#This Row],[ε1]]</f>
        <v>0.2</v>
      </c>
      <c r="N605" s="1">
        <v>65.52</v>
      </c>
      <c r="O605" s="1">
        <v>62.07</v>
      </c>
      <c r="P605" s="1">
        <v>62.07</v>
      </c>
      <c r="Q605" s="1">
        <v>48.28</v>
      </c>
      <c r="R605" s="1">
        <v>62.07</v>
      </c>
      <c r="S605" s="1">
        <v>58.62</v>
      </c>
      <c r="T605" s="1">
        <v>62.07</v>
      </c>
      <c r="U605" s="1">
        <v>55.17</v>
      </c>
      <c r="V605" s="1">
        <v>62.07</v>
      </c>
      <c r="W605" s="1">
        <v>51.72</v>
      </c>
      <c r="X605" s="1">
        <v>62.07</v>
      </c>
      <c r="Y605" s="3">
        <v>58.62</v>
      </c>
      <c r="Z605" s="1">
        <v>10.34</v>
      </c>
      <c r="AA605" s="1">
        <v>3.45</v>
      </c>
      <c r="AB605" s="1">
        <v>31.03</v>
      </c>
      <c r="AC605" s="1">
        <v>24.14</v>
      </c>
      <c r="AD605" s="1">
        <v>10.34</v>
      </c>
      <c r="AE605" s="1">
        <v>13.79</v>
      </c>
      <c r="AF605" s="1">
        <v>13.79</v>
      </c>
      <c r="AG605" s="1">
        <v>20.69</v>
      </c>
      <c r="AH605" s="1">
        <v>10.34</v>
      </c>
      <c r="AI605" s="1">
        <v>20.69</v>
      </c>
      <c r="AJ605" s="1">
        <v>17.239999999999998</v>
      </c>
      <c r="AK605" s="3">
        <v>3.45</v>
      </c>
      <c r="AL605">
        <f t="shared" si="63"/>
        <v>59.195833333333347</v>
      </c>
      <c r="AM605">
        <f t="shared" si="64"/>
        <v>48.28</v>
      </c>
      <c r="AN605" s="4">
        <f t="shared" si="65"/>
        <v>65.52</v>
      </c>
      <c r="AO605">
        <f t="shared" si="66"/>
        <v>14.940833333333332</v>
      </c>
      <c r="AP605">
        <f t="shared" si="67"/>
        <v>3.45</v>
      </c>
      <c r="AQ605" s="9">
        <f t="shared" si="68"/>
        <v>31.03</v>
      </c>
      <c r="AR605" s="12">
        <f xml:space="preserve"> Πίνακας1[[#This Row],[Average Accuracy (Real Data)]] - Πίνακας1[[#This Row],[Average Accuracy (Synthetic Data)]]</f>
        <v>44.255000000000017</v>
      </c>
      <c r="AS605" s="168" t="str">
        <f t="shared" si="69"/>
        <v>KNeighborsClassifier (Synth)</v>
      </c>
    </row>
    <row r="606" spans="1:45" x14ac:dyDescent="0.25">
      <c r="A606" s="1">
        <v>18</v>
      </c>
      <c r="B606" s="1">
        <v>1</v>
      </c>
      <c r="C606" s="1">
        <v>3</v>
      </c>
      <c r="D606" s="1">
        <v>1</v>
      </c>
      <c r="E606" s="1">
        <v>3</v>
      </c>
      <c r="F606" s="1">
        <v>1</v>
      </c>
      <c r="G606" s="1" t="b">
        <v>1</v>
      </c>
      <c r="H606" s="1">
        <v>0.5</v>
      </c>
      <c r="I606" s="1" t="b">
        <v>1</v>
      </c>
      <c r="J606" s="1">
        <v>0.5</v>
      </c>
      <c r="K606" s="1" t="b">
        <v>1</v>
      </c>
      <c r="L606" s="3">
        <v>0.5</v>
      </c>
      <c r="M606" s="3">
        <f>Πίνακας1[[#This Row],[ε2]] + Πίνακας1[[#This Row],[ε1]]</f>
        <v>1</v>
      </c>
      <c r="N606" s="1">
        <v>65.52</v>
      </c>
      <c r="O606" s="1">
        <v>62.07</v>
      </c>
      <c r="P606" s="1">
        <v>62.07</v>
      </c>
      <c r="Q606" s="1">
        <v>48.28</v>
      </c>
      <c r="R606" s="1">
        <v>62.07</v>
      </c>
      <c r="S606" s="1">
        <v>58.62</v>
      </c>
      <c r="T606" s="1">
        <v>62.07</v>
      </c>
      <c r="U606" s="1">
        <v>55.17</v>
      </c>
      <c r="V606" s="1">
        <v>62.07</v>
      </c>
      <c r="W606" s="1">
        <v>51.72</v>
      </c>
      <c r="X606" s="1">
        <v>62.07</v>
      </c>
      <c r="Y606" s="3">
        <v>58.62</v>
      </c>
      <c r="Z606" s="1">
        <v>3.45</v>
      </c>
      <c r="AA606" s="1">
        <v>17.239999999999998</v>
      </c>
      <c r="AB606" s="1">
        <v>62.07</v>
      </c>
      <c r="AC606" s="1">
        <v>3.45</v>
      </c>
      <c r="AD606" s="1">
        <v>6.9</v>
      </c>
      <c r="AE606" s="1">
        <v>10.34</v>
      </c>
      <c r="AF606" s="1">
        <v>24.14</v>
      </c>
      <c r="AG606" s="1">
        <v>34.479999999999997</v>
      </c>
      <c r="AH606" s="1">
        <v>10.34</v>
      </c>
      <c r="AI606" s="1">
        <v>3.45</v>
      </c>
      <c r="AJ606" s="1">
        <v>6.9</v>
      </c>
      <c r="AK606" s="3">
        <v>6.9</v>
      </c>
      <c r="AL606">
        <f t="shared" si="63"/>
        <v>59.195833333333347</v>
      </c>
      <c r="AM606">
        <f t="shared" si="64"/>
        <v>48.28</v>
      </c>
      <c r="AN606" s="4">
        <f t="shared" si="65"/>
        <v>65.52</v>
      </c>
      <c r="AO606">
        <f t="shared" si="66"/>
        <v>15.805</v>
      </c>
      <c r="AP606">
        <f t="shared" si="67"/>
        <v>3.45</v>
      </c>
      <c r="AQ606" s="9">
        <f t="shared" si="68"/>
        <v>62.07</v>
      </c>
      <c r="AR606" s="12">
        <f xml:space="preserve"> Πίνακας1[[#This Row],[Average Accuracy (Real Data)]] - Πίνακας1[[#This Row],[Average Accuracy (Synthetic Data)]]</f>
        <v>43.390833333333347</v>
      </c>
      <c r="AS606" s="168" t="str">
        <f t="shared" si="69"/>
        <v>KNeighborsClassifier (Synth)</v>
      </c>
    </row>
    <row r="607" spans="1:45" x14ac:dyDescent="0.25">
      <c r="A607" s="1">
        <v>39</v>
      </c>
      <c r="B607" s="1">
        <v>1</v>
      </c>
      <c r="C607" s="1">
        <v>3</v>
      </c>
      <c r="D607" s="1">
        <v>1</v>
      </c>
      <c r="E607" s="1">
        <v>3</v>
      </c>
      <c r="F607" s="1">
        <v>2</v>
      </c>
      <c r="G607" s="1" t="b">
        <v>1</v>
      </c>
      <c r="H607" s="1">
        <v>0.5</v>
      </c>
      <c r="I607" s="1" t="b">
        <v>1</v>
      </c>
      <c r="J607" s="1">
        <v>0.5</v>
      </c>
      <c r="K607" s="1" t="b">
        <v>1</v>
      </c>
      <c r="L607" s="3">
        <v>0.5</v>
      </c>
      <c r="M607" s="3">
        <f>Πίνακας1[[#This Row],[ε2]] + Πίνακας1[[#This Row],[ε1]]</f>
        <v>1</v>
      </c>
      <c r="N607" s="1">
        <v>65.52</v>
      </c>
      <c r="O607" s="1">
        <v>62.07</v>
      </c>
      <c r="P607" s="1">
        <v>62.07</v>
      </c>
      <c r="Q607" s="1">
        <v>48.28</v>
      </c>
      <c r="R607" s="1">
        <v>62.07</v>
      </c>
      <c r="S607" s="1">
        <v>58.62</v>
      </c>
      <c r="T607" s="1">
        <v>62.07</v>
      </c>
      <c r="U607" s="1">
        <v>55.17</v>
      </c>
      <c r="V607" s="1">
        <v>62.07</v>
      </c>
      <c r="W607" s="1">
        <v>51.72</v>
      </c>
      <c r="X607" s="1">
        <v>62.07</v>
      </c>
      <c r="Y607" s="3">
        <v>58.62</v>
      </c>
      <c r="Z607" s="1">
        <v>20.69</v>
      </c>
      <c r="AA607" s="1">
        <v>17.239999999999998</v>
      </c>
      <c r="AB607" s="1">
        <v>41.38</v>
      </c>
      <c r="AC607" s="1">
        <v>55.17</v>
      </c>
      <c r="AD607" s="1">
        <v>3.45</v>
      </c>
      <c r="AE607" s="1">
        <v>24.14</v>
      </c>
      <c r="AF607" s="1">
        <v>41.38</v>
      </c>
      <c r="AG607" s="1">
        <v>17.239999999999998</v>
      </c>
      <c r="AH607" s="1">
        <v>20.69</v>
      </c>
      <c r="AI607" s="1">
        <v>24.14</v>
      </c>
      <c r="AJ607" s="1">
        <v>13.79</v>
      </c>
      <c r="AK607" s="3">
        <v>24.14</v>
      </c>
      <c r="AL607">
        <f t="shared" si="63"/>
        <v>59.195833333333347</v>
      </c>
      <c r="AM607">
        <f t="shared" si="64"/>
        <v>48.28</v>
      </c>
      <c r="AN607" s="4">
        <f t="shared" si="65"/>
        <v>65.52</v>
      </c>
      <c r="AO607">
        <f t="shared" si="66"/>
        <v>25.287499999999998</v>
      </c>
      <c r="AP607">
        <f t="shared" si="67"/>
        <v>3.45</v>
      </c>
      <c r="AQ607" s="9">
        <f t="shared" si="68"/>
        <v>55.17</v>
      </c>
      <c r="AR607" s="12">
        <f xml:space="preserve"> Πίνακας1[[#This Row],[Average Accuracy (Real Data)]] - Πίνακας1[[#This Row],[Average Accuracy (Synthetic Data)]]</f>
        <v>33.908333333333346</v>
      </c>
      <c r="AS607" s="168" t="str">
        <f t="shared" si="69"/>
        <v>LinearSVC (Synth)</v>
      </c>
    </row>
    <row r="608" spans="1:45" x14ac:dyDescent="0.25">
      <c r="A608" s="1">
        <v>183</v>
      </c>
      <c r="B608" s="1">
        <v>2</v>
      </c>
      <c r="C608" s="1">
        <v>4</v>
      </c>
      <c r="D608" s="1">
        <v>1</v>
      </c>
      <c r="E608" s="1">
        <v>3</v>
      </c>
      <c r="F608" s="1">
        <v>1</v>
      </c>
      <c r="G608" s="1" t="b">
        <v>1</v>
      </c>
      <c r="H608" s="1">
        <v>0.01</v>
      </c>
      <c r="I608" s="1" t="b">
        <v>1</v>
      </c>
      <c r="J608" s="1">
        <v>0.01</v>
      </c>
      <c r="K608" s="1" t="b">
        <v>1</v>
      </c>
      <c r="L608" s="3">
        <v>0.01</v>
      </c>
      <c r="M608" s="3">
        <f>Πίνακας1[[#This Row],[ε2]] + Πίνακας1[[#This Row],[ε1]]</f>
        <v>0.02</v>
      </c>
      <c r="N608" s="1">
        <v>58.64</v>
      </c>
      <c r="O608" s="1">
        <v>48.44</v>
      </c>
      <c r="P608" s="1">
        <v>54.76</v>
      </c>
      <c r="Q608" s="1">
        <v>48.44</v>
      </c>
      <c r="R608" s="1">
        <v>58.88</v>
      </c>
      <c r="S608" s="1">
        <v>54.12</v>
      </c>
      <c r="T608" s="1">
        <v>65.319999999999993</v>
      </c>
      <c r="U608" s="1">
        <v>47.52</v>
      </c>
      <c r="V608" s="1">
        <v>60.32</v>
      </c>
      <c r="W608" s="1">
        <v>48.52</v>
      </c>
      <c r="X608" s="1">
        <v>48.52</v>
      </c>
      <c r="Y608" s="3">
        <v>52.76</v>
      </c>
      <c r="Z608" s="1">
        <v>12.64</v>
      </c>
      <c r="AA608" s="1">
        <v>9.68</v>
      </c>
      <c r="AB608" s="1">
        <v>20.88</v>
      </c>
      <c r="AC608" s="1">
        <v>33.72</v>
      </c>
      <c r="AD608" s="1">
        <v>15.32</v>
      </c>
      <c r="AE608" s="1">
        <v>13.6</v>
      </c>
      <c r="AF608" s="1">
        <v>18.64</v>
      </c>
      <c r="AG608" s="1">
        <v>15.32</v>
      </c>
      <c r="AH608" s="1">
        <v>11.72</v>
      </c>
      <c r="AI608" s="1">
        <v>17.88</v>
      </c>
      <c r="AJ608" s="1">
        <v>21</v>
      </c>
      <c r="AK608" s="3">
        <v>15.84</v>
      </c>
      <c r="AL608">
        <f t="shared" si="63"/>
        <v>53.853333333333332</v>
      </c>
      <c r="AM608">
        <f t="shared" si="64"/>
        <v>47.52</v>
      </c>
      <c r="AN608" s="4">
        <f t="shared" si="65"/>
        <v>65.319999999999993</v>
      </c>
      <c r="AO608">
        <f t="shared" si="66"/>
        <v>17.186666666666667</v>
      </c>
      <c r="AP608">
        <f t="shared" si="67"/>
        <v>9.68</v>
      </c>
      <c r="AQ608" s="9">
        <f t="shared" si="68"/>
        <v>33.72</v>
      </c>
      <c r="AR608" s="12">
        <f xml:space="preserve"> Πίνακας1[[#This Row],[Average Accuracy (Real Data)]] - Πίνακας1[[#This Row],[Average Accuracy (Synthetic Data)]]</f>
        <v>36.666666666666664</v>
      </c>
      <c r="AS608" s="168" t="str">
        <f t="shared" si="69"/>
        <v>LinearSVC (Synth)</v>
      </c>
    </row>
    <row r="609" spans="1:45" x14ac:dyDescent="0.25">
      <c r="A609" s="1">
        <v>204</v>
      </c>
      <c r="B609" s="1">
        <v>2</v>
      </c>
      <c r="C609" s="1">
        <v>4</v>
      </c>
      <c r="D609" s="1">
        <v>1</v>
      </c>
      <c r="E609" s="1">
        <v>3</v>
      </c>
      <c r="F609" s="1">
        <v>2</v>
      </c>
      <c r="G609" s="1" t="b">
        <v>1</v>
      </c>
      <c r="H609" s="1">
        <v>0.01</v>
      </c>
      <c r="I609" s="1" t="b">
        <v>1</v>
      </c>
      <c r="J609" s="1">
        <v>0.01</v>
      </c>
      <c r="K609" s="1" t="b">
        <v>1</v>
      </c>
      <c r="L609" s="3">
        <v>0.01</v>
      </c>
      <c r="M609" s="3">
        <f>Πίνακας1[[#This Row],[ε2]] + Πίνακας1[[#This Row],[ε1]]</f>
        <v>0.02</v>
      </c>
      <c r="N609" s="1">
        <v>58.64</v>
      </c>
      <c r="O609" s="1">
        <v>48.44</v>
      </c>
      <c r="P609" s="1">
        <v>54.76</v>
      </c>
      <c r="Q609" s="1">
        <v>48.44</v>
      </c>
      <c r="R609" s="1">
        <v>58.88</v>
      </c>
      <c r="S609" s="1">
        <v>54.12</v>
      </c>
      <c r="T609" s="1">
        <v>65.319999999999993</v>
      </c>
      <c r="U609" s="1">
        <v>47.52</v>
      </c>
      <c r="V609" s="1">
        <v>60.32</v>
      </c>
      <c r="W609" s="1">
        <v>48.52</v>
      </c>
      <c r="X609" s="1">
        <v>48.52</v>
      </c>
      <c r="Y609" s="3">
        <v>52.76</v>
      </c>
      <c r="Z609" s="1">
        <v>9.68</v>
      </c>
      <c r="AA609" s="1">
        <v>10.4</v>
      </c>
      <c r="AB609" s="1">
        <v>15.88</v>
      </c>
      <c r="AC609" s="1">
        <v>6.44</v>
      </c>
      <c r="AD609" s="1">
        <v>8.52</v>
      </c>
      <c r="AE609" s="1">
        <v>13.96</v>
      </c>
      <c r="AF609" s="1">
        <v>6.12</v>
      </c>
      <c r="AG609" s="1">
        <v>10.64</v>
      </c>
      <c r="AH609" s="1">
        <v>9.8000000000000007</v>
      </c>
      <c r="AI609" s="1">
        <v>12.72</v>
      </c>
      <c r="AJ609" s="1">
        <v>13.76</v>
      </c>
      <c r="AK609" s="3">
        <v>9.56</v>
      </c>
      <c r="AL609">
        <f t="shared" si="63"/>
        <v>53.853333333333332</v>
      </c>
      <c r="AM609">
        <f t="shared" si="64"/>
        <v>47.52</v>
      </c>
      <c r="AN609" s="4">
        <f t="shared" si="65"/>
        <v>65.319999999999993</v>
      </c>
      <c r="AO609">
        <f t="shared" si="66"/>
        <v>10.623333333333333</v>
      </c>
      <c r="AP609">
        <f t="shared" si="67"/>
        <v>6.12</v>
      </c>
      <c r="AQ609" s="9">
        <f t="shared" si="68"/>
        <v>15.88</v>
      </c>
      <c r="AR609" s="12">
        <f xml:space="preserve"> Πίνακας1[[#This Row],[Average Accuracy (Real Data)]] - Πίνακας1[[#This Row],[Average Accuracy (Synthetic Data)]]</f>
        <v>43.23</v>
      </c>
      <c r="AS609" s="168" t="str">
        <f t="shared" si="69"/>
        <v>KNeighborsClassifier (Synth)</v>
      </c>
    </row>
    <row r="610" spans="1:45" x14ac:dyDescent="0.25">
      <c r="A610" s="1">
        <v>184</v>
      </c>
      <c r="B610" s="1">
        <v>2</v>
      </c>
      <c r="C610" s="1">
        <v>4</v>
      </c>
      <c r="D610" s="1">
        <v>1</v>
      </c>
      <c r="E610" s="1">
        <v>3</v>
      </c>
      <c r="F610" s="1">
        <v>1</v>
      </c>
      <c r="G610" s="1" t="b">
        <v>1</v>
      </c>
      <c r="H610" s="1">
        <v>0.05</v>
      </c>
      <c r="I610" s="1" t="b">
        <v>1</v>
      </c>
      <c r="J610" s="1">
        <v>0.05</v>
      </c>
      <c r="K610" s="1" t="b">
        <v>1</v>
      </c>
      <c r="L610" s="3">
        <v>0.05</v>
      </c>
      <c r="M610" s="3">
        <f>Πίνακας1[[#This Row],[ε2]] + Πίνακας1[[#This Row],[ε1]]</f>
        <v>0.1</v>
      </c>
      <c r="N610" s="1">
        <v>58.64</v>
      </c>
      <c r="O610" s="1">
        <v>48.44</v>
      </c>
      <c r="P610" s="1">
        <v>54.76</v>
      </c>
      <c r="Q610" s="1">
        <v>48.44</v>
      </c>
      <c r="R610" s="1">
        <v>58.88</v>
      </c>
      <c r="S610" s="1">
        <v>54.12</v>
      </c>
      <c r="T610" s="1">
        <v>65.319999999999993</v>
      </c>
      <c r="U610" s="1">
        <v>47.52</v>
      </c>
      <c r="V610" s="1">
        <v>60.32</v>
      </c>
      <c r="W610" s="1">
        <v>48.52</v>
      </c>
      <c r="X610" s="1">
        <v>48.52</v>
      </c>
      <c r="Y610" s="3">
        <v>52.76</v>
      </c>
      <c r="Z610" s="1">
        <v>17.04</v>
      </c>
      <c r="AA610" s="1">
        <v>14.72</v>
      </c>
      <c r="AB610" s="1">
        <v>18</v>
      </c>
      <c r="AC610" s="1">
        <v>11.92</v>
      </c>
      <c r="AD610" s="1">
        <v>16.64</v>
      </c>
      <c r="AE610" s="1">
        <v>21.2</v>
      </c>
      <c r="AF610" s="1">
        <v>16.079999999999998</v>
      </c>
      <c r="AG610" s="1">
        <v>19.12</v>
      </c>
      <c r="AH610" s="1">
        <v>16.88</v>
      </c>
      <c r="AI610" s="1">
        <v>17.239999999999998</v>
      </c>
      <c r="AJ610" s="1">
        <v>17.2</v>
      </c>
      <c r="AK610" s="3">
        <v>14.8</v>
      </c>
      <c r="AL610">
        <f t="shared" si="63"/>
        <v>53.853333333333332</v>
      </c>
      <c r="AM610">
        <f t="shared" si="64"/>
        <v>47.52</v>
      </c>
      <c r="AN610" s="4">
        <f t="shared" si="65"/>
        <v>65.319999999999993</v>
      </c>
      <c r="AO610">
        <f t="shared" si="66"/>
        <v>16.736666666666668</v>
      </c>
      <c r="AP610">
        <f t="shared" si="67"/>
        <v>11.92</v>
      </c>
      <c r="AQ610" s="9">
        <f t="shared" si="68"/>
        <v>21.2</v>
      </c>
      <c r="AR610" s="12">
        <f xml:space="preserve"> Πίνακας1[[#This Row],[Average Accuracy (Real Data)]] - Πίνακας1[[#This Row],[Average Accuracy (Synthetic Data)]]</f>
        <v>37.11666666666666</v>
      </c>
      <c r="AS610" s="168" t="str">
        <f t="shared" si="69"/>
        <v>RandomForestClassifier (Synth)</v>
      </c>
    </row>
    <row r="611" spans="1:45" x14ac:dyDescent="0.25">
      <c r="A611" s="1">
        <v>205</v>
      </c>
      <c r="B611" s="1">
        <v>2</v>
      </c>
      <c r="C611" s="1">
        <v>4</v>
      </c>
      <c r="D611" s="1">
        <v>1</v>
      </c>
      <c r="E611" s="1">
        <v>3</v>
      </c>
      <c r="F611" s="1">
        <v>2</v>
      </c>
      <c r="G611" s="1" t="b">
        <v>1</v>
      </c>
      <c r="H611" s="1">
        <v>0.05</v>
      </c>
      <c r="I611" s="1" t="b">
        <v>1</v>
      </c>
      <c r="J611" s="1">
        <v>0.05</v>
      </c>
      <c r="K611" s="1" t="b">
        <v>1</v>
      </c>
      <c r="L611" s="3">
        <v>0.05</v>
      </c>
      <c r="M611" s="3">
        <f>Πίνακας1[[#This Row],[ε2]] + Πίνακας1[[#This Row],[ε1]]</f>
        <v>0.1</v>
      </c>
      <c r="N611" s="1">
        <v>58.64</v>
      </c>
      <c r="O611" s="1">
        <v>48.44</v>
      </c>
      <c r="P611" s="1">
        <v>54.76</v>
      </c>
      <c r="Q611" s="1">
        <v>48.44</v>
      </c>
      <c r="R611" s="1">
        <v>58.88</v>
      </c>
      <c r="S611" s="1">
        <v>54.12</v>
      </c>
      <c r="T611" s="1">
        <v>65.319999999999993</v>
      </c>
      <c r="U611" s="1">
        <v>47.52</v>
      </c>
      <c r="V611" s="1">
        <v>60.32</v>
      </c>
      <c r="W611" s="1">
        <v>48.52</v>
      </c>
      <c r="X611" s="1">
        <v>48.52</v>
      </c>
      <c r="Y611" s="3">
        <v>52.76</v>
      </c>
      <c r="Z611" s="1">
        <v>7.24</v>
      </c>
      <c r="AA611" s="1">
        <v>8.84</v>
      </c>
      <c r="AB611" s="1">
        <v>15.92</v>
      </c>
      <c r="AC611" s="1">
        <v>2.44</v>
      </c>
      <c r="AD611" s="1">
        <v>10.16</v>
      </c>
      <c r="AE611" s="1">
        <v>13.8</v>
      </c>
      <c r="AF611" s="1">
        <v>7.4</v>
      </c>
      <c r="AG611" s="1">
        <v>7.28</v>
      </c>
      <c r="AH611" s="1">
        <v>8.32</v>
      </c>
      <c r="AI611" s="1">
        <v>7.28</v>
      </c>
      <c r="AJ611" s="1">
        <v>7.12</v>
      </c>
      <c r="AK611" s="3">
        <v>5.92</v>
      </c>
      <c r="AL611">
        <f t="shared" si="63"/>
        <v>53.853333333333332</v>
      </c>
      <c r="AM611">
        <f t="shared" si="64"/>
        <v>47.52</v>
      </c>
      <c r="AN611" s="4">
        <f t="shared" si="65"/>
        <v>65.319999999999993</v>
      </c>
      <c r="AO611">
        <f t="shared" si="66"/>
        <v>8.4766666666666683</v>
      </c>
      <c r="AP611">
        <f t="shared" si="67"/>
        <v>2.44</v>
      </c>
      <c r="AQ611" s="9">
        <f t="shared" si="68"/>
        <v>15.92</v>
      </c>
      <c r="AR611" s="12">
        <f xml:space="preserve"> Πίνακας1[[#This Row],[Average Accuracy (Real Data)]] - Πίνακας1[[#This Row],[Average Accuracy (Synthetic Data)]]</f>
        <v>45.376666666666665</v>
      </c>
      <c r="AS611" s="168" t="str">
        <f t="shared" si="69"/>
        <v>KNeighborsClassifier (Synth)</v>
      </c>
    </row>
    <row r="612" spans="1:45" x14ac:dyDescent="0.25">
      <c r="A612" s="1">
        <v>185</v>
      </c>
      <c r="B612" s="1">
        <v>2</v>
      </c>
      <c r="C612" s="1">
        <v>4</v>
      </c>
      <c r="D612" s="1">
        <v>1</v>
      </c>
      <c r="E612" s="1">
        <v>3</v>
      </c>
      <c r="F612" s="1">
        <v>1</v>
      </c>
      <c r="G612" s="1" t="b">
        <v>1</v>
      </c>
      <c r="H612" s="1">
        <v>0.1</v>
      </c>
      <c r="I612" s="1" t="b">
        <v>1</v>
      </c>
      <c r="J612" s="1">
        <v>0.1</v>
      </c>
      <c r="K612" s="1" t="b">
        <v>1</v>
      </c>
      <c r="L612" s="3">
        <v>0.1</v>
      </c>
      <c r="M612" s="3">
        <f>Πίνακας1[[#This Row],[ε2]] + Πίνακας1[[#This Row],[ε1]]</f>
        <v>0.2</v>
      </c>
      <c r="N612" s="1">
        <v>58.64</v>
      </c>
      <c r="O612" s="1">
        <v>48.44</v>
      </c>
      <c r="P612" s="1">
        <v>54.76</v>
      </c>
      <c r="Q612" s="1">
        <v>48.44</v>
      </c>
      <c r="R612" s="1">
        <v>58.88</v>
      </c>
      <c r="S612" s="1">
        <v>54.12</v>
      </c>
      <c r="T612" s="1">
        <v>65.319999999999993</v>
      </c>
      <c r="U612" s="1">
        <v>47.52</v>
      </c>
      <c r="V612" s="1">
        <v>60.32</v>
      </c>
      <c r="W612" s="1">
        <v>48.52</v>
      </c>
      <c r="X612" s="1">
        <v>48.52</v>
      </c>
      <c r="Y612" s="3">
        <v>52.76</v>
      </c>
      <c r="Z612" s="1">
        <v>36.64</v>
      </c>
      <c r="AA612" s="1">
        <v>17.920000000000002</v>
      </c>
      <c r="AB612" s="1">
        <v>29.12</v>
      </c>
      <c r="AC612" s="1">
        <v>49.4</v>
      </c>
      <c r="AD612" s="1">
        <v>37.880000000000003</v>
      </c>
      <c r="AE612" s="1">
        <v>30.84</v>
      </c>
      <c r="AF612" s="1">
        <v>27.84</v>
      </c>
      <c r="AG612" s="1">
        <v>28.32</v>
      </c>
      <c r="AH612" s="1">
        <v>34.880000000000003</v>
      </c>
      <c r="AI612" s="1">
        <v>37.799999999999997</v>
      </c>
      <c r="AJ612" s="1">
        <v>39</v>
      </c>
      <c r="AK612" s="3">
        <v>33.200000000000003</v>
      </c>
      <c r="AL612">
        <f t="shared" si="63"/>
        <v>53.853333333333332</v>
      </c>
      <c r="AM612">
        <f t="shared" si="64"/>
        <v>47.52</v>
      </c>
      <c r="AN612" s="4">
        <f t="shared" si="65"/>
        <v>65.319999999999993</v>
      </c>
      <c r="AO612">
        <f t="shared" si="66"/>
        <v>33.57</v>
      </c>
      <c r="AP612">
        <f t="shared" si="67"/>
        <v>17.920000000000002</v>
      </c>
      <c r="AQ612" s="9">
        <f t="shared" si="68"/>
        <v>49.4</v>
      </c>
      <c r="AR612" s="12">
        <f xml:space="preserve"> Πίνακας1[[#This Row],[Average Accuracy (Real Data)]] - Πίνακας1[[#This Row],[Average Accuracy (Synthetic Data)]]</f>
        <v>20.283333333333331</v>
      </c>
      <c r="AS612" s="168" t="str">
        <f t="shared" si="69"/>
        <v>LinearSVC (Synth)</v>
      </c>
    </row>
    <row r="613" spans="1:45" x14ac:dyDescent="0.25">
      <c r="A613" s="1">
        <v>206</v>
      </c>
      <c r="B613" s="1">
        <v>2</v>
      </c>
      <c r="C613" s="1">
        <v>4</v>
      </c>
      <c r="D613" s="1">
        <v>1</v>
      </c>
      <c r="E613" s="1">
        <v>3</v>
      </c>
      <c r="F613" s="1">
        <v>2</v>
      </c>
      <c r="G613" s="1" t="b">
        <v>1</v>
      </c>
      <c r="H613" s="1">
        <v>0.1</v>
      </c>
      <c r="I613" s="1" t="b">
        <v>1</v>
      </c>
      <c r="J613" s="1">
        <v>0.1</v>
      </c>
      <c r="K613" s="1" t="b">
        <v>1</v>
      </c>
      <c r="L613" s="3">
        <v>0.1</v>
      </c>
      <c r="M613" s="3">
        <f>Πίνακας1[[#This Row],[ε2]] + Πίνακας1[[#This Row],[ε1]]</f>
        <v>0.2</v>
      </c>
      <c r="N613" s="1">
        <v>58.64</v>
      </c>
      <c r="O613" s="1">
        <v>48.44</v>
      </c>
      <c r="P613" s="1">
        <v>54.76</v>
      </c>
      <c r="Q613" s="1">
        <v>48.44</v>
      </c>
      <c r="R613" s="1">
        <v>58.88</v>
      </c>
      <c r="S613" s="1">
        <v>54.12</v>
      </c>
      <c r="T613" s="1">
        <v>65.319999999999993</v>
      </c>
      <c r="U613" s="1">
        <v>47.52</v>
      </c>
      <c r="V613" s="1">
        <v>60.32</v>
      </c>
      <c r="W613" s="1">
        <v>48.52</v>
      </c>
      <c r="X613" s="1">
        <v>48.52</v>
      </c>
      <c r="Y613" s="3">
        <v>52.76</v>
      </c>
      <c r="Z613" s="1">
        <v>28.48</v>
      </c>
      <c r="AA613" s="1">
        <v>14.88</v>
      </c>
      <c r="AB613" s="1">
        <v>25.24</v>
      </c>
      <c r="AC613" s="1">
        <v>16.68</v>
      </c>
      <c r="AD613" s="1">
        <v>30.32</v>
      </c>
      <c r="AE613" s="1">
        <v>25.44</v>
      </c>
      <c r="AF613" s="1">
        <v>22.68</v>
      </c>
      <c r="AG613" s="1">
        <v>27.12</v>
      </c>
      <c r="AH613" s="1">
        <v>26.6</v>
      </c>
      <c r="AI613" s="1">
        <v>33.119999999999997</v>
      </c>
      <c r="AJ613" s="1">
        <v>34.96</v>
      </c>
      <c r="AK613" s="3">
        <v>30.76</v>
      </c>
      <c r="AL613">
        <f t="shared" si="63"/>
        <v>53.853333333333332</v>
      </c>
      <c r="AM613">
        <f t="shared" si="64"/>
        <v>47.52</v>
      </c>
      <c r="AN613" s="4">
        <f t="shared" si="65"/>
        <v>65.319999999999993</v>
      </c>
      <c r="AO613">
        <f t="shared" si="66"/>
        <v>26.356666666666666</v>
      </c>
      <c r="AP613">
        <f t="shared" si="67"/>
        <v>14.88</v>
      </c>
      <c r="AQ613" s="9">
        <f t="shared" si="68"/>
        <v>34.96</v>
      </c>
      <c r="AR613" s="12">
        <f xml:space="preserve"> Πίνακας1[[#This Row],[Average Accuracy (Real Data)]] - Πίνακας1[[#This Row],[Average Accuracy (Synthetic Data)]]</f>
        <v>27.496666666666666</v>
      </c>
      <c r="AS613" s="168" t="str">
        <f t="shared" si="69"/>
        <v>LinearDiscriminantAnalysis (Synth)</v>
      </c>
    </row>
    <row r="614" spans="1:45" x14ac:dyDescent="0.25">
      <c r="A614" s="1">
        <v>186</v>
      </c>
      <c r="B614" s="1">
        <v>2</v>
      </c>
      <c r="C614" s="1">
        <v>4</v>
      </c>
      <c r="D614" s="1">
        <v>1</v>
      </c>
      <c r="E614" s="1">
        <v>3</v>
      </c>
      <c r="F614" s="1">
        <v>1</v>
      </c>
      <c r="G614" s="1" t="b">
        <v>1</v>
      </c>
      <c r="H614" s="1">
        <v>0.5</v>
      </c>
      <c r="I614" s="1" t="b">
        <v>1</v>
      </c>
      <c r="J614" s="1">
        <v>0.5</v>
      </c>
      <c r="K614" s="1" t="b">
        <v>1</v>
      </c>
      <c r="L614" s="3">
        <v>0.5</v>
      </c>
      <c r="M614" s="3">
        <f>Πίνακας1[[#This Row],[ε2]] + Πίνακας1[[#This Row],[ε1]]</f>
        <v>1</v>
      </c>
      <c r="N614" s="1">
        <v>58.64</v>
      </c>
      <c r="O614" s="1">
        <v>48.44</v>
      </c>
      <c r="P614" s="1">
        <v>54.76</v>
      </c>
      <c r="Q614" s="1">
        <v>48.44</v>
      </c>
      <c r="R614" s="1">
        <v>58.88</v>
      </c>
      <c r="S614" s="1">
        <v>54.12</v>
      </c>
      <c r="T614" s="1">
        <v>65.319999999999993</v>
      </c>
      <c r="U614" s="1">
        <v>47.52</v>
      </c>
      <c r="V614" s="1">
        <v>60.32</v>
      </c>
      <c r="W614" s="1">
        <v>48.52</v>
      </c>
      <c r="X614" s="1">
        <v>48.52</v>
      </c>
      <c r="Y614" s="3">
        <v>52.76</v>
      </c>
      <c r="Z614" s="1">
        <v>47.52</v>
      </c>
      <c r="AA614" s="1">
        <v>32.36</v>
      </c>
      <c r="AB614" s="1">
        <v>44.88</v>
      </c>
      <c r="AC614" s="1">
        <v>46.6</v>
      </c>
      <c r="AD614" s="1">
        <v>47.44</v>
      </c>
      <c r="AE614" s="1">
        <v>44.12</v>
      </c>
      <c r="AF614" s="1">
        <v>46.52</v>
      </c>
      <c r="AG614" s="1">
        <v>44.52</v>
      </c>
      <c r="AH614" s="1">
        <v>45.52</v>
      </c>
      <c r="AI614" s="1">
        <v>46.24</v>
      </c>
      <c r="AJ614" s="1">
        <v>46.6</v>
      </c>
      <c r="AK614" s="3">
        <v>46.24</v>
      </c>
      <c r="AL614">
        <f t="shared" si="63"/>
        <v>53.853333333333332</v>
      </c>
      <c r="AM614">
        <f t="shared" si="64"/>
        <v>47.52</v>
      </c>
      <c r="AN614" s="4">
        <f t="shared" si="65"/>
        <v>65.319999999999993</v>
      </c>
      <c r="AO614">
        <f t="shared" si="66"/>
        <v>44.879999999999995</v>
      </c>
      <c r="AP614">
        <f t="shared" si="67"/>
        <v>32.36</v>
      </c>
      <c r="AQ614" s="9">
        <f t="shared" si="68"/>
        <v>47.52</v>
      </c>
      <c r="AR614" s="12">
        <f xml:space="preserve"> Πίνακας1[[#This Row],[Average Accuracy (Real Data)]] - Πίνακας1[[#This Row],[Average Accuracy (Synthetic Data)]]</f>
        <v>8.9733333333333363</v>
      </c>
      <c r="AS614" s="168" t="str">
        <f t="shared" si="69"/>
        <v>XGBClassifier (Synth)</v>
      </c>
    </row>
    <row r="615" spans="1:45" x14ac:dyDescent="0.25">
      <c r="A615" s="1">
        <v>207</v>
      </c>
      <c r="B615" s="1">
        <v>2</v>
      </c>
      <c r="C615" s="1">
        <v>4</v>
      </c>
      <c r="D615" s="1">
        <v>1</v>
      </c>
      <c r="E615" s="1">
        <v>3</v>
      </c>
      <c r="F615" s="1">
        <v>2</v>
      </c>
      <c r="G615" s="1" t="b">
        <v>1</v>
      </c>
      <c r="H615" s="1">
        <v>0.5</v>
      </c>
      <c r="I615" s="1" t="b">
        <v>1</v>
      </c>
      <c r="J615" s="1">
        <v>0.5</v>
      </c>
      <c r="K615" s="1" t="b">
        <v>1</v>
      </c>
      <c r="L615" s="3">
        <v>0.5</v>
      </c>
      <c r="M615" s="3">
        <f>Πίνακας1[[#This Row],[ε2]] + Πίνακας1[[#This Row],[ε1]]</f>
        <v>1</v>
      </c>
      <c r="N615" s="1">
        <v>58.64</v>
      </c>
      <c r="O615" s="1">
        <v>48.44</v>
      </c>
      <c r="P615" s="1">
        <v>54.76</v>
      </c>
      <c r="Q615" s="1">
        <v>48.44</v>
      </c>
      <c r="R615" s="1">
        <v>58.88</v>
      </c>
      <c r="S615" s="1">
        <v>54.12</v>
      </c>
      <c r="T615" s="1">
        <v>65.319999999999993</v>
      </c>
      <c r="U615" s="1">
        <v>47.52</v>
      </c>
      <c r="V615" s="1">
        <v>60.32</v>
      </c>
      <c r="W615" s="1">
        <v>48.52</v>
      </c>
      <c r="X615" s="1">
        <v>48.52</v>
      </c>
      <c r="Y615" s="3">
        <v>52.76</v>
      </c>
      <c r="Z615" s="1">
        <v>39.119999999999997</v>
      </c>
      <c r="AA615" s="1">
        <v>15.56</v>
      </c>
      <c r="AB615" s="1">
        <v>27.12</v>
      </c>
      <c r="AC615" s="1">
        <v>5.48</v>
      </c>
      <c r="AD615" s="1">
        <v>35.4</v>
      </c>
      <c r="AE615" s="1">
        <v>26.72</v>
      </c>
      <c r="AF615" s="1">
        <v>36.72</v>
      </c>
      <c r="AG615" s="1">
        <v>40.72</v>
      </c>
      <c r="AH615" s="1">
        <v>34.76</v>
      </c>
      <c r="AI615" s="1">
        <v>47.64</v>
      </c>
      <c r="AJ615" s="1">
        <v>47.68</v>
      </c>
      <c r="AK615" s="3">
        <v>42.16</v>
      </c>
      <c r="AL615">
        <f t="shared" si="63"/>
        <v>53.853333333333332</v>
      </c>
      <c r="AM615">
        <f t="shared" si="64"/>
        <v>47.52</v>
      </c>
      <c r="AN615" s="4">
        <f t="shared" si="65"/>
        <v>65.319999999999993</v>
      </c>
      <c r="AO615">
        <f t="shared" si="66"/>
        <v>33.256666666666668</v>
      </c>
      <c r="AP615">
        <f t="shared" si="67"/>
        <v>5.48</v>
      </c>
      <c r="AQ615" s="9">
        <f t="shared" si="68"/>
        <v>47.68</v>
      </c>
      <c r="AR615" s="12">
        <f xml:space="preserve"> Πίνακας1[[#This Row],[Average Accuracy (Real Data)]] - Πίνακας1[[#This Row],[Average Accuracy (Synthetic Data)]]</f>
        <v>20.596666666666664</v>
      </c>
      <c r="AS615" s="168" t="str">
        <f t="shared" si="69"/>
        <v>LinearDiscriminantAnalysis (Synth)</v>
      </c>
    </row>
    <row r="616" spans="1:45" x14ac:dyDescent="0.25">
      <c r="A616" s="1">
        <v>351</v>
      </c>
      <c r="B616" s="1">
        <v>3</v>
      </c>
      <c r="C616" s="1">
        <v>4</v>
      </c>
      <c r="D616" s="1">
        <v>1</v>
      </c>
      <c r="E616" s="1">
        <v>3</v>
      </c>
      <c r="F616" s="1">
        <v>1</v>
      </c>
      <c r="G616" s="1" t="b">
        <v>1</v>
      </c>
      <c r="H616" s="1">
        <v>0.01</v>
      </c>
      <c r="I616" s="1" t="b">
        <v>1</v>
      </c>
      <c r="J616" s="1">
        <v>0.01</v>
      </c>
      <c r="K616" s="1" t="b">
        <v>1</v>
      </c>
      <c r="L616" s="3">
        <v>0.01</v>
      </c>
      <c r="M616" s="3">
        <f>Πίνακας1[[#This Row],[ε2]] + Πίνακας1[[#This Row],[ε1]]</f>
        <v>0.02</v>
      </c>
      <c r="N616" s="1">
        <v>85.58</v>
      </c>
      <c r="O616" s="1">
        <v>79.930000000000007</v>
      </c>
      <c r="P616" s="1">
        <v>82.27</v>
      </c>
      <c r="Q616" s="1">
        <v>80.900000000000006</v>
      </c>
      <c r="R616" s="1">
        <v>76.38</v>
      </c>
      <c r="S616" s="1">
        <v>82.92</v>
      </c>
      <c r="T616" s="1">
        <v>79.7</v>
      </c>
      <c r="U616" s="1">
        <v>85.2</v>
      </c>
      <c r="V616" s="1">
        <v>85.57</v>
      </c>
      <c r="W616" s="1">
        <v>79.540000000000006</v>
      </c>
      <c r="X616" s="1">
        <v>82.76</v>
      </c>
      <c r="Y616" s="3">
        <v>81.41</v>
      </c>
      <c r="Z616" s="1">
        <v>76.12</v>
      </c>
      <c r="AA616" s="1">
        <v>68.41</v>
      </c>
      <c r="AB616" s="1">
        <v>69.400000000000006</v>
      </c>
      <c r="AC616" s="1">
        <v>78.69</v>
      </c>
      <c r="AD616" s="1">
        <v>76.38</v>
      </c>
      <c r="AE616" s="1">
        <v>72.709999999999994</v>
      </c>
      <c r="AF616" s="1">
        <v>43.34</v>
      </c>
      <c r="AG616" s="1">
        <v>74.87</v>
      </c>
      <c r="AH616" s="1">
        <v>76.16</v>
      </c>
      <c r="AI616" s="1">
        <v>76.38</v>
      </c>
      <c r="AJ616" s="1">
        <v>76.38</v>
      </c>
      <c r="AK616" s="3">
        <v>74.52</v>
      </c>
      <c r="AL616">
        <f t="shared" si="63"/>
        <v>81.846666666666664</v>
      </c>
      <c r="AM616">
        <f t="shared" si="64"/>
        <v>76.38</v>
      </c>
      <c r="AN616" s="4">
        <f t="shared" si="65"/>
        <v>85.58</v>
      </c>
      <c r="AO616">
        <f t="shared" si="66"/>
        <v>71.946666666666658</v>
      </c>
      <c r="AP616">
        <f t="shared" si="67"/>
        <v>43.34</v>
      </c>
      <c r="AQ616" s="9">
        <f t="shared" si="68"/>
        <v>78.69</v>
      </c>
      <c r="AR616" s="12">
        <f xml:space="preserve"> Πίνακας1[[#This Row],[Average Accuracy (Real Data)]] - Πίνακας1[[#This Row],[Average Accuracy (Synthetic Data)]]</f>
        <v>9.9000000000000057</v>
      </c>
      <c r="AS616" s="168" t="str">
        <f t="shared" si="69"/>
        <v>LinearSVC (Synth)</v>
      </c>
    </row>
    <row r="617" spans="1:45" x14ac:dyDescent="0.25">
      <c r="A617" s="1">
        <v>372</v>
      </c>
      <c r="B617" s="1">
        <v>3</v>
      </c>
      <c r="C617" s="1">
        <v>13</v>
      </c>
      <c r="D617" s="1">
        <v>1</v>
      </c>
      <c r="E617" s="1">
        <v>3</v>
      </c>
      <c r="F617" s="1">
        <v>2</v>
      </c>
      <c r="G617" s="1" t="b">
        <v>1</v>
      </c>
      <c r="H617" s="1">
        <v>0.01</v>
      </c>
      <c r="I617" s="1" t="b">
        <v>1</v>
      </c>
      <c r="J617" s="1">
        <v>0.01</v>
      </c>
      <c r="K617" s="1" t="b">
        <v>1</v>
      </c>
      <c r="L617" s="3">
        <v>0.01</v>
      </c>
      <c r="M617" s="3">
        <f>Πίνακας1[[#This Row],[ε2]] + Πίνακας1[[#This Row],[ε1]]</f>
        <v>0.02</v>
      </c>
      <c r="N617" s="1">
        <v>85.58</v>
      </c>
      <c r="O617" s="1">
        <v>79.930000000000007</v>
      </c>
      <c r="P617" s="1">
        <v>82.27</v>
      </c>
      <c r="Q617" s="1">
        <v>80.900000000000006</v>
      </c>
      <c r="R617" s="1">
        <v>76.38</v>
      </c>
      <c r="S617" s="1">
        <v>82.92</v>
      </c>
      <c r="T617" s="1">
        <v>79.7</v>
      </c>
      <c r="U617" s="1">
        <v>85.2</v>
      </c>
      <c r="V617" s="1">
        <v>85.57</v>
      </c>
      <c r="W617" s="1">
        <v>79.540000000000006</v>
      </c>
      <c r="X617" s="1">
        <v>82.76</v>
      </c>
      <c r="Y617" s="3">
        <v>81.41</v>
      </c>
      <c r="Z617" s="1">
        <v>57.42</v>
      </c>
      <c r="AA617" s="1">
        <v>52.96</v>
      </c>
      <c r="AB617" s="1">
        <v>61.26</v>
      </c>
      <c r="AC617" s="1">
        <v>30.02</v>
      </c>
      <c r="AD617" s="1">
        <v>23.62</v>
      </c>
      <c r="AE617" s="1">
        <v>43.2</v>
      </c>
      <c r="AF617" s="1">
        <v>69.11</v>
      </c>
      <c r="AG617" s="1">
        <v>61.62</v>
      </c>
      <c r="AH617" s="1">
        <v>57.9</v>
      </c>
      <c r="AI617" s="1">
        <v>73.900000000000006</v>
      </c>
      <c r="AJ617" s="1">
        <v>49.76</v>
      </c>
      <c r="AK617" s="3">
        <v>45.77</v>
      </c>
      <c r="AL617">
        <f t="shared" si="63"/>
        <v>81.846666666666664</v>
      </c>
      <c r="AM617">
        <f t="shared" si="64"/>
        <v>76.38</v>
      </c>
      <c r="AN617" s="4">
        <f t="shared" si="65"/>
        <v>85.58</v>
      </c>
      <c r="AO617">
        <f t="shared" si="66"/>
        <v>52.211666666666666</v>
      </c>
      <c r="AP617">
        <f t="shared" si="67"/>
        <v>23.62</v>
      </c>
      <c r="AQ617" s="9">
        <f t="shared" si="68"/>
        <v>73.900000000000006</v>
      </c>
      <c r="AR617" s="12">
        <f xml:space="preserve"> Πίνακας1[[#This Row],[Average Accuracy (Real Data)]] - Πίνακας1[[#This Row],[Average Accuracy (Synthetic Data)]]</f>
        <v>29.634999999999998</v>
      </c>
      <c r="AS617" s="168" t="str">
        <f t="shared" si="69"/>
        <v>GaussianNB (Synth)</v>
      </c>
    </row>
    <row r="618" spans="1:45" x14ac:dyDescent="0.25">
      <c r="A618" s="1">
        <v>352</v>
      </c>
      <c r="B618" s="1">
        <v>3</v>
      </c>
      <c r="C618" s="1">
        <v>4</v>
      </c>
      <c r="D618" s="1">
        <v>1</v>
      </c>
      <c r="E618" s="1">
        <v>3</v>
      </c>
      <c r="F618" s="1">
        <v>1</v>
      </c>
      <c r="G618" s="1" t="b">
        <v>1</v>
      </c>
      <c r="H618" s="1">
        <v>0.05</v>
      </c>
      <c r="I618" s="1" t="b">
        <v>1</v>
      </c>
      <c r="J618" s="1">
        <v>0.05</v>
      </c>
      <c r="K618" s="1" t="b">
        <v>1</v>
      </c>
      <c r="L618" s="3">
        <v>0.05</v>
      </c>
      <c r="M618" s="3">
        <f>Πίνακας1[[#This Row],[ε2]] + Πίνακας1[[#This Row],[ε1]]</f>
        <v>0.1</v>
      </c>
      <c r="N618" s="1">
        <v>85.58</v>
      </c>
      <c r="O618" s="1">
        <v>79.930000000000007</v>
      </c>
      <c r="P618" s="1">
        <v>82.27</v>
      </c>
      <c r="Q618" s="1">
        <v>80.900000000000006</v>
      </c>
      <c r="R618" s="1">
        <v>76.38</v>
      </c>
      <c r="S618" s="1">
        <v>82.92</v>
      </c>
      <c r="T618" s="1">
        <v>79.7</v>
      </c>
      <c r="U618" s="1">
        <v>85.2</v>
      </c>
      <c r="V618" s="1">
        <v>85.57</v>
      </c>
      <c r="W618" s="1">
        <v>79.540000000000006</v>
      </c>
      <c r="X618" s="1">
        <v>82.76</v>
      </c>
      <c r="Y618" s="3">
        <v>81.41</v>
      </c>
      <c r="Z618" s="1">
        <v>75.849999999999994</v>
      </c>
      <c r="AA618" s="1">
        <v>70.09</v>
      </c>
      <c r="AB618" s="1">
        <v>73.989999999999995</v>
      </c>
      <c r="AC618" s="1">
        <v>23.71</v>
      </c>
      <c r="AD618" s="1">
        <v>76.38</v>
      </c>
      <c r="AE618" s="1">
        <v>72.45</v>
      </c>
      <c r="AF618" s="1">
        <v>62.59</v>
      </c>
      <c r="AG618" s="1">
        <v>76.08</v>
      </c>
      <c r="AH618" s="1">
        <v>75.94</v>
      </c>
      <c r="AI618" s="1">
        <v>76.38</v>
      </c>
      <c r="AJ618" s="1">
        <v>76.38</v>
      </c>
      <c r="AK618" s="3">
        <v>75.89</v>
      </c>
      <c r="AL618">
        <f t="shared" si="63"/>
        <v>81.846666666666664</v>
      </c>
      <c r="AM618">
        <f t="shared" si="64"/>
        <v>76.38</v>
      </c>
      <c r="AN618" s="4">
        <f t="shared" si="65"/>
        <v>85.58</v>
      </c>
      <c r="AO618">
        <f t="shared" si="66"/>
        <v>69.644166666666663</v>
      </c>
      <c r="AP618">
        <f t="shared" si="67"/>
        <v>23.71</v>
      </c>
      <c r="AQ618" s="9">
        <f t="shared" si="68"/>
        <v>76.38</v>
      </c>
      <c r="AR618" s="12">
        <f xml:space="preserve"> Πίνακας1[[#This Row],[Average Accuracy (Real Data)]] - Πίνακας1[[#This Row],[Average Accuracy (Synthetic Data)]]</f>
        <v>12.202500000000001</v>
      </c>
      <c r="AS618" s="168" t="str">
        <f t="shared" si="69"/>
        <v>SVC (Synth)</v>
      </c>
    </row>
    <row r="619" spans="1:45" x14ac:dyDescent="0.25">
      <c r="A619" s="1">
        <v>373</v>
      </c>
      <c r="B619" s="1">
        <v>3</v>
      </c>
      <c r="C619" s="1">
        <v>13</v>
      </c>
      <c r="D619" s="1">
        <v>1</v>
      </c>
      <c r="E619" s="1">
        <v>3</v>
      </c>
      <c r="F619" s="1">
        <v>2</v>
      </c>
      <c r="G619" s="1" t="b">
        <v>1</v>
      </c>
      <c r="H619" s="1">
        <v>0.05</v>
      </c>
      <c r="I619" s="1" t="b">
        <v>1</v>
      </c>
      <c r="J619" s="1">
        <v>0.05</v>
      </c>
      <c r="K619" s="1" t="b">
        <v>1</v>
      </c>
      <c r="L619" s="3">
        <v>0.05</v>
      </c>
      <c r="M619" s="3">
        <f>Πίνακας1[[#This Row],[ε2]] + Πίνακας1[[#This Row],[ε1]]</f>
        <v>0.1</v>
      </c>
      <c r="N619" s="1">
        <v>85.58</v>
      </c>
      <c r="O619" s="1">
        <v>79.930000000000007</v>
      </c>
      <c r="P619" s="1">
        <v>82.27</v>
      </c>
      <c r="Q619" s="1">
        <v>80.900000000000006</v>
      </c>
      <c r="R619" s="1">
        <v>76.38</v>
      </c>
      <c r="S619" s="1">
        <v>82.92</v>
      </c>
      <c r="T619" s="1">
        <v>79.7</v>
      </c>
      <c r="U619" s="1">
        <v>85.2</v>
      </c>
      <c r="V619" s="1">
        <v>85.57</v>
      </c>
      <c r="W619" s="1">
        <v>79.540000000000006</v>
      </c>
      <c r="X619" s="1">
        <v>82.76</v>
      </c>
      <c r="Y619" s="3">
        <v>81.41</v>
      </c>
      <c r="Z619" s="1">
        <v>72.72</v>
      </c>
      <c r="AA619" s="1">
        <v>58.85</v>
      </c>
      <c r="AB619" s="1">
        <v>49.49</v>
      </c>
      <c r="AC619" s="1">
        <v>75.62</v>
      </c>
      <c r="AD619" s="1">
        <v>76.38</v>
      </c>
      <c r="AE619" s="1">
        <v>57.35</v>
      </c>
      <c r="AF619" s="1">
        <v>23.62</v>
      </c>
      <c r="AG619" s="1">
        <v>74.930000000000007</v>
      </c>
      <c r="AH619" s="1">
        <v>72.86</v>
      </c>
      <c r="AI619" s="1">
        <v>76.03</v>
      </c>
      <c r="AJ619" s="1">
        <v>71.760000000000005</v>
      </c>
      <c r="AK619" s="3">
        <v>60.08</v>
      </c>
      <c r="AL619">
        <f t="shared" si="63"/>
        <v>81.846666666666664</v>
      </c>
      <c r="AM619">
        <f t="shared" si="64"/>
        <v>76.38</v>
      </c>
      <c r="AN619" s="4">
        <f t="shared" si="65"/>
        <v>85.58</v>
      </c>
      <c r="AO619">
        <f t="shared" si="66"/>
        <v>64.140833333333333</v>
      </c>
      <c r="AP619">
        <f t="shared" si="67"/>
        <v>23.62</v>
      </c>
      <c r="AQ619" s="9">
        <f t="shared" si="68"/>
        <v>76.38</v>
      </c>
      <c r="AR619" s="12">
        <f xml:space="preserve"> Πίνακας1[[#This Row],[Average Accuracy (Real Data)]] - Πίνακας1[[#This Row],[Average Accuracy (Synthetic Data)]]</f>
        <v>17.705833333333331</v>
      </c>
      <c r="AS619" s="168" t="str">
        <f t="shared" si="69"/>
        <v>SVC (Synth)</v>
      </c>
    </row>
    <row r="620" spans="1:45" x14ac:dyDescent="0.25">
      <c r="A620" s="1">
        <v>353</v>
      </c>
      <c r="B620" s="1">
        <v>3</v>
      </c>
      <c r="C620" s="1">
        <v>4</v>
      </c>
      <c r="D620" s="1">
        <v>1</v>
      </c>
      <c r="E620" s="1">
        <v>3</v>
      </c>
      <c r="F620" s="1">
        <v>1</v>
      </c>
      <c r="G620" s="1" t="b">
        <v>1</v>
      </c>
      <c r="H620" s="1">
        <v>0.1</v>
      </c>
      <c r="I620" s="1" t="b">
        <v>1</v>
      </c>
      <c r="J620" s="1">
        <v>0.1</v>
      </c>
      <c r="K620" s="1" t="b">
        <v>1</v>
      </c>
      <c r="L620" s="3">
        <v>0.1</v>
      </c>
      <c r="M620" s="3">
        <f>Πίνακας1[[#This Row],[ε2]] + Πίνακας1[[#This Row],[ε1]]</f>
        <v>0.2</v>
      </c>
      <c r="N620" s="1">
        <v>85.58</v>
      </c>
      <c r="O620" s="1">
        <v>79.930000000000007</v>
      </c>
      <c r="P620" s="1">
        <v>82.27</v>
      </c>
      <c r="Q620" s="1">
        <v>80.900000000000006</v>
      </c>
      <c r="R620" s="1">
        <v>76.38</v>
      </c>
      <c r="S620" s="1">
        <v>82.92</v>
      </c>
      <c r="T620" s="1">
        <v>79.7</v>
      </c>
      <c r="U620" s="1">
        <v>85.2</v>
      </c>
      <c r="V620" s="1">
        <v>85.57</v>
      </c>
      <c r="W620" s="1">
        <v>79.540000000000006</v>
      </c>
      <c r="X620" s="1">
        <v>82.76</v>
      </c>
      <c r="Y620" s="3">
        <v>81.41</v>
      </c>
      <c r="Z620" s="1">
        <v>75.92</v>
      </c>
      <c r="AA620" s="1">
        <v>69.47</v>
      </c>
      <c r="AB620" s="1">
        <v>74.739999999999995</v>
      </c>
      <c r="AC620" s="1">
        <v>30.56</v>
      </c>
      <c r="AD620" s="1">
        <v>76.38</v>
      </c>
      <c r="AE620" s="1">
        <v>72.23</v>
      </c>
      <c r="AF620" s="1">
        <v>76.53</v>
      </c>
      <c r="AG620" s="1">
        <v>75.44</v>
      </c>
      <c r="AH620" s="1">
        <v>75.92</v>
      </c>
      <c r="AI620" s="1">
        <v>76.39</v>
      </c>
      <c r="AJ620" s="1">
        <v>76.38</v>
      </c>
      <c r="AK620" s="3">
        <v>76.44</v>
      </c>
      <c r="AL620">
        <f t="shared" si="63"/>
        <v>81.846666666666664</v>
      </c>
      <c r="AM620">
        <f t="shared" si="64"/>
        <v>76.38</v>
      </c>
      <c r="AN620" s="4">
        <f t="shared" si="65"/>
        <v>85.58</v>
      </c>
      <c r="AO620">
        <f t="shared" si="66"/>
        <v>71.36666666666666</v>
      </c>
      <c r="AP620">
        <f t="shared" si="67"/>
        <v>30.56</v>
      </c>
      <c r="AQ620" s="9">
        <f t="shared" si="68"/>
        <v>76.53</v>
      </c>
      <c r="AR620" s="12">
        <f xml:space="preserve"> Πίνακας1[[#This Row],[Average Accuracy (Real Data)]] - Πίνακας1[[#This Row],[Average Accuracy (Synthetic Data)]]</f>
        <v>10.480000000000004</v>
      </c>
      <c r="AS620" s="168" t="str">
        <f t="shared" si="69"/>
        <v>MLPClassifier (Synth)</v>
      </c>
    </row>
    <row r="621" spans="1:45" x14ac:dyDescent="0.25">
      <c r="A621" s="1">
        <v>374</v>
      </c>
      <c r="B621" s="1">
        <v>3</v>
      </c>
      <c r="C621" s="1">
        <v>13</v>
      </c>
      <c r="D621" s="1">
        <v>1</v>
      </c>
      <c r="E621" s="1">
        <v>3</v>
      </c>
      <c r="F621" s="1">
        <v>2</v>
      </c>
      <c r="G621" s="1" t="b">
        <v>1</v>
      </c>
      <c r="H621" s="1">
        <v>0.1</v>
      </c>
      <c r="I621" s="1" t="b">
        <v>1</v>
      </c>
      <c r="J621" s="1">
        <v>0.1</v>
      </c>
      <c r="K621" s="1" t="b">
        <v>1</v>
      </c>
      <c r="L621" s="3">
        <v>0.1</v>
      </c>
      <c r="M621" s="3">
        <f>Πίνακας1[[#This Row],[ε2]] + Πίνακας1[[#This Row],[ε1]]</f>
        <v>0.2</v>
      </c>
      <c r="N621" s="1">
        <v>85.58</v>
      </c>
      <c r="O621" s="1">
        <v>79.930000000000007</v>
      </c>
      <c r="P621" s="1">
        <v>82.27</v>
      </c>
      <c r="Q621" s="1">
        <v>80.900000000000006</v>
      </c>
      <c r="R621" s="1">
        <v>76.38</v>
      </c>
      <c r="S621" s="1">
        <v>82.92</v>
      </c>
      <c r="T621" s="1">
        <v>79.7</v>
      </c>
      <c r="U621" s="1">
        <v>85.2</v>
      </c>
      <c r="V621" s="1">
        <v>85.57</v>
      </c>
      <c r="W621" s="1">
        <v>79.540000000000006</v>
      </c>
      <c r="X621" s="1">
        <v>82.76</v>
      </c>
      <c r="Y621" s="3">
        <v>81.41</v>
      </c>
      <c r="Z621" s="1">
        <v>63.39</v>
      </c>
      <c r="AA621" s="1">
        <v>50.33</v>
      </c>
      <c r="AB621" s="1">
        <v>62.23</v>
      </c>
      <c r="AC621" s="1">
        <v>76.010000000000005</v>
      </c>
      <c r="AD621" s="1">
        <v>76.38</v>
      </c>
      <c r="AE621" s="1">
        <v>50.45</v>
      </c>
      <c r="AF621" s="1">
        <v>23.49</v>
      </c>
      <c r="AG621" s="1">
        <v>71.14</v>
      </c>
      <c r="AH621" s="1">
        <v>64.92</v>
      </c>
      <c r="AI621" s="1">
        <v>76.900000000000006</v>
      </c>
      <c r="AJ621" s="1">
        <v>81.239999999999995</v>
      </c>
      <c r="AK621" s="3">
        <v>59.55</v>
      </c>
      <c r="AL621">
        <f t="shared" si="63"/>
        <v>81.846666666666664</v>
      </c>
      <c r="AM621">
        <f t="shared" si="64"/>
        <v>76.38</v>
      </c>
      <c r="AN621" s="4">
        <f t="shared" si="65"/>
        <v>85.58</v>
      </c>
      <c r="AO621">
        <f t="shared" si="66"/>
        <v>63.002499999999991</v>
      </c>
      <c r="AP621">
        <f t="shared" si="67"/>
        <v>23.49</v>
      </c>
      <c r="AQ621" s="9">
        <f t="shared" si="68"/>
        <v>81.239999999999995</v>
      </c>
      <c r="AR621" s="12">
        <f xml:space="preserve"> Πίνακας1[[#This Row],[Average Accuracy (Real Data)]] - Πίνακας1[[#This Row],[Average Accuracy (Synthetic Data)]]</f>
        <v>18.844166666666673</v>
      </c>
      <c r="AS621" s="168" t="str">
        <f t="shared" si="69"/>
        <v>LinearDiscriminantAnalysis (Synth)</v>
      </c>
    </row>
    <row r="622" spans="1:45" x14ac:dyDescent="0.25">
      <c r="A622" s="1">
        <v>354</v>
      </c>
      <c r="B622" s="1">
        <v>3</v>
      </c>
      <c r="C622" s="1">
        <v>4</v>
      </c>
      <c r="D622" s="1">
        <v>1</v>
      </c>
      <c r="E622" s="1">
        <v>3</v>
      </c>
      <c r="F622" s="1">
        <v>1</v>
      </c>
      <c r="G622" s="1" t="b">
        <v>1</v>
      </c>
      <c r="H622" s="1">
        <v>0.5</v>
      </c>
      <c r="I622" s="1" t="b">
        <v>1</v>
      </c>
      <c r="J622" s="1">
        <v>0.5</v>
      </c>
      <c r="K622" s="1" t="b">
        <v>1</v>
      </c>
      <c r="L622" s="3">
        <v>0.5</v>
      </c>
      <c r="M622" s="3">
        <f>Πίνακας1[[#This Row],[ε2]] + Πίνακας1[[#This Row],[ε1]]</f>
        <v>1</v>
      </c>
      <c r="N622" s="1">
        <v>85.58</v>
      </c>
      <c r="O622" s="1">
        <v>79.930000000000007</v>
      </c>
      <c r="P622" s="1">
        <v>82.27</v>
      </c>
      <c r="Q622" s="1">
        <v>80.900000000000006</v>
      </c>
      <c r="R622" s="1">
        <v>76.38</v>
      </c>
      <c r="S622" s="1">
        <v>82.92</v>
      </c>
      <c r="T622" s="1">
        <v>79.7</v>
      </c>
      <c r="U622" s="1">
        <v>85.2</v>
      </c>
      <c r="V622" s="1">
        <v>85.57</v>
      </c>
      <c r="W622" s="1">
        <v>79.540000000000006</v>
      </c>
      <c r="X622" s="1">
        <v>82.76</v>
      </c>
      <c r="Y622" s="3">
        <v>81.41</v>
      </c>
      <c r="Z622" s="1">
        <v>77.67</v>
      </c>
      <c r="AA622" s="1">
        <v>67.349999999999994</v>
      </c>
      <c r="AB622" s="1">
        <v>71.349999999999994</v>
      </c>
      <c r="AC622" s="1">
        <v>31.4</v>
      </c>
      <c r="AD622" s="1">
        <v>76.38</v>
      </c>
      <c r="AE622" s="1">
        <v>73.47</v>
      </c>
      <c r="AF622" s="1">
        <v>76.56</v>
      </c>
      <c r="AG622" s="1">
        <v>79.78</v>
      </c>
      <c r="AH622" s="1">
        <v>78.260000000000005</v>
      </c>
      <c r="AI622" s="1">
        <v>76.900000000000006</v>
      </c>
      <c r="AJ622" s="1">
        <v>76.38</v>
      </c>
      <c r="AK622" s="3">
        <v>76.89</v>
      </c>
      <c r="AL622">
        <f t="shared" si="63"/>
        <v>81.846666666666664</v>
      </c>
      <c r="AM622">
        <f t="shared" si="64"/>
        <v>76.38</v>
      </c>
      <c r="AN622" s="4">
        <f t="shared" si="65"/>
        <v>85.58</v>
      </c>
      <c r="AO622">
        <f t="shared" si="66"/>
        <v>71.865833333333327</v>
      </c>
      <c r="AP622">
        <f t="shared" si="67"/>
        <v>31.4</v>
      </c>
      <c r="AQ622" s="9">
        <f t="shared" si="68"/>
        <v>79.78</v>
      </c>
      <c r="AR622" s="12">
        <f xml:space="preserve"> Πίνακας1[[#This Row],[Average Accuracy (Real Data)]] - Πίνακας1[[#This Row],[Average Accuracy (Synthetic Data)]]</f>
        <v>9.9808333333333366</v>
      </c>
      <c r="AS622" s="168" t="str">
        <f t="shared" si="69"/>
        <v>AdaBoostClassifier (Synth)</v>
      </c>
    </row>
    <row r="623" spans="1:45" x14ac:dyDescent="0.25">
      <c r="A623" s="1">
        <v>375</v>
      </c>
      <c r="B623" s="1">
        <v>3</v>
      </c>
      <c r="C623" s="1">
        <v>13</v>
      </c>
      <c r="D623" s="1">
        <v>1</v>
      </c>
      <c r="E623" s="1">
        <v>3</v>
      </c>
      <c r="F623" s="1">
        <v>2</v>
      </c>
      <c r="G623" s="1" t="b">
        <v>1</v>
      </c>
      <c r="H623" s="1">
        <v>0.5</v>
      </c>
      <c r="I623" s="1" t="b">
        <v>1</v>
      </c>
      <c r="J623" s="1">
        <v>0.5</v>
      </c>
      <c r="K623" s="1" t="b">
        <v>1</v>
      </c>
      <c r="L623" s="3">
        <v>0.5</v>
      </c>
      <c r="M623" s="3">
        <f>Πίνακας1[[#This Row],[ε2]] + Πίνακας1[[#This Row],[ε1]]</f>
        <v>1</v>
      </c>
      <c r="N623" s="1">
        <v>85.58</v>
      </c>
      <c r="O623" s="1">
        <v>79.930000000000007</v>
      </c>
      <c r="P623" s="1">
        <v>82.27</v>
      </c>
      <c r="Q623" s="1">
        <v>80.900000000000006</v>
      </c>
      <c r="R623" s="1">
        <v>76.38</v>
      </c>
      <c r="S623" s="1">
        <v>82.92</v>
      </c>
      <c r="T623" s="1">
        <v>79.7</v>
      </c>
      <c r="U623" s="1">
        <v>85.2</v>
      </c>
      <c r="V623" s="1">
        <v>85.57</v>
      </c>
      <c r="W623" s="1">
        <v>79.540000000000006</v>
      </c>
      <c r="X623" s="1">
        <v>82.76</v>
      </c>
      <c r="Y623" s="3">
        <v>81.41</v>
      </c>
      <c r="Z623" s="1">
        <v>76.38</v>
      </c>
      <c r="AA623" s="1">
        <v>69.69</v>
      </c>
      <c r="AB623" s="1">
        <v>72.52</v>
      </c>
      <c r="AC623" s="1">
        <v>71.34</v>
      </c>
      <c r="AD623" s="1">
        <v>76.38</v>
      </c>
      <c r="AE623" s="1">
        <v>73.92</v>
      </c>
      <c r="AF623" s="1">
        <v>35.18</v>
      </c>
      <c r="AG623" s="1">
        <v>76.44</v>
      </c>
      <c r="AH623" s="1">
        <v>76.400000000000006</v>
      </c>
      <c r="AI623" s="1">
        <v>76.38</v>
      </c>
      <c r="AJ623" s="1">
        <v>76.38</v>
      </c>
      <c r="AK623" s="3">
        <v>76.38</v>
      </c>
      <c r="AL623">
        <f t="shared" si="63"/>
        <v>81.846666666666664</v>
      </c>
      <c r="AM623">
        <f t="shared" si="64"/>
        <v>76.38</v>
      </c>
      <c r="AN623" s="4">
        <f t="shared" si="65"/>
        <v>85.58</v>
      </c>
      <c r="AO623">
        <f t="shared" si="66"/>
        <v>71.449166666666656</v>
      </c>
      <c r="AP623">
        <f t="shared" si="67"/>
        <v>35.18</v>
      </c>
      <c r="AQ623" s="9">
        <f t="shared" si="68"/>
        <v>76.44</v>
      </c>
      <c r="AR623" s="12">
        <f xml:space="preserve"> Πίνακας1[[#This Row],[Average Accuracy (Real Data)]] - Πίνακας1[[#This Row],[Average Accuracy (Synthetic Data)]]</f>
        <v>10.397500000000008</v>
      </c>
      <c r="AS623" s="168" t="str">
        <f t="shared" si="69"/>
        <v>AdaBoostClassifier (Synth)</v>
      </c>
    </row>
    <row r="624" spans="1:45" x14ac:dyDescent="0.25">
      <c r="A624" s="1">
        <v>57</v>
      </c>
      <c r="B624" s="1">
        <v>1</v>
      </c>
      <c r="C624" s="1">
        <v>3</v>
      </c>
      <c r="D624" s="1">
        <v>2</v>
      </c>
      <c r="E624" s="1">
        <v>3</v>
      </c>
      <c r="F624" s="1">
        <v>1</v>
      </c>
      <c r="G624" s="1" t="b">
        <v>1</v>
      </c>
      <c r="H624" s="1">
        <v>0.01</v>
      </c>
      <c r="I624" s="1" t="b">
        <v>1</v>
      </c>
      <c r="J624" s="1">
        <v>0.01</v>
      </c>
      <c r="K624" s="1" t="b">
        <v>1</v>
      </c>
      <c r="L624" s="3">
        <v>0.01</v>
      </c>
      <c r="M624" s="3">
        <f>Πίνακας1[[#This Row],[ε2]] + Πίνακας1[[#This Row],[ε1]]</f>
        <v>0.02</v>
      </c>
      <c r="N624" s="1">
        <v>65.52</v>
      </c>
      <c r="O624" s="1">
        <v>62.07</v>
      </c>
      <c r="P624" s="1">
        <v>62.07</v>
      </c>
      <c r="Q624" s="1">
        <v>48.28</v>
      </c>
      <c r="R624" s="1">
        <v>62.07</v>
      </c>
      <c r="S624" s="1">
        <v>58.62</v>
      </c>
      <c r="T624" s="1">
        <v>62.07</v>
      </c>
      <c r="U624" s="1">
        <v>55.17</v>
      </c>
      <c r="V624" s="1">
        <v>62.07</v>
      </c>
      <c r="W624" s="1">
        <v>51.72</v>
      </c>
      <c r="X624" s="1">
        <v>62.07</v>
      </c>
      <c r="Y624" s="3">
        <v>58.62</v>
      </c>
      <c r="Z624" s="1">
        <v>17.239999999999998</v>
      </c>
      <c r="AA624" s="1">
        <v>17.239999999999998</v>
      </c>
      <c r="AB624" s="1">
        <v>41.38</v>
      </c>
      <c r="AC624" s="1">
        <v>6.9</v>
      </c>
      <c r="AD624" s="1">
        <v>58.62</v>
      </c>
      <c r="AE624" s="1">
        <v>27.59</v>
      </c>
      <c r="AF624" s="1">
        <v>41.38</v>
      </c>
      <c r="AG624" s="1">
        <v>13.79</v>
      </c>
      <c r="AH624" s="1">
        <v>17.239999999999998</v>
      </c>
      <c r="AI624" s="1">
        <v>13.79</v>
      </c>
      <c r="AJ624" s="1">
        <v>10.34</v>
      </c>
      <c r="AK624" s="3">
        <v>13.79</v>
      </c>
      <c r="AL624">
        <f t="shared" si="63"/>
        <v>59.195833333333347</v>
      </c>
      <c r="AM624">
        <f t="shared" si="64"/>
        <v>48.28</v>
      </c>
      <c r="AN624" s="4">
        <f t="shared" si="65"/>
        <v>65.52</v>
      </c>
      <c r="AO624">
        <f t="shared" si="66"/>
        <v>23.275000000000002</v>
      </c>
      <c r="AP624">
        <f t="shared" si="67"/>
        <v>6.9</v>
      </c>
      <c r="AQ624" s="9">
        <f t="shared" si="68"/>
        <v>58.62</v>
      </c>
      <c r="AR624" s="12">
        <f xml:space="preserve"> Πίνακας1[[#This Row],[Average Accuracy (Real Data)]] - Πίνακας1[[#This Row],[Average Accuracy (Synthetic Data)]]</f>
        <v>35.920833333333348</v>
      </c>
      <c r="AS624" s="168" t="str">
        <f t="shared" si="69"/>
        <v>SVC (Synth)</v>
      </c>
    </row>
    <row r="625" spans="1:45" x14ac:dyDescent="0.25">
      <c r="A625" s="1">
        <v>78</v>
      </c>
      <c r="B625" s="1">
        <v>1</v>
      </c>
      <c r="C625" s="1">
        <v>3</v>
      </c>
      <c r="D625" s="1">
        <v>2</v>
      </c>
      <c r="E625" s="1">
        <v>3</v>
      </c>
      <c r="F625" s="1">
        <v>2</v>
      </c>
      <c r="G625" s="1" t="b">
        <v>1</v>
      </c>
      <c r="H625" s="1">
        <v>0.01</v>
      </c>
      <c r="I625" s="1" t="b">
        <v>1</v>
      </c>
      <c r="J625" s="1">
        <v>0.01</v>
      </c>
      <c r="K625" s="1" t="b">
        <v>1</v>
      </c>
      <c r="L625" s="3">
        <v>0.01</v>
      </c>
      <c r="M625" s="3">
        <f>Πίνακας1[[#This Row],[ε2]] + Πίνακας1[[#This Row],[ε1]]</f>
        <v>0.02</v>
      </c>
      <c r="N625" s="1">
        <v>65.52</v>
      </c>
      <c r="O625" s="1">
        <v>62.07</v>
      </c>
      <c r="P625" s="1">
        <v>62.07</v>
      </c>
      <c r="Q625" s="1">
        <v>48.28</v>
      </c>
      <c r="R625" s="1">
        <v>62.07</v>
      </c>
      <c r="S625" s="1">
        <v>58.62</v>
      </c>
      <c r="T625" s="1">
        <v>62.07</v>
      </c>
      <c r="U625" s="1">
        <v>55.17</v>
      </c>
      <c r="V625" s="1">
        <v>62.07</v>
      </c>
      <c r="W625" s="1">
        <v>51.72</v>
      </c>
      <c r="X625" s="1">
        <v>62.07</v>
      </c>
      <c r="Y625" s="3">
        <v>58.62</v>
      </c>
      <c r="Z625" s="1">
        <v>41.38</v>
      </c>
      <c r="AA625" s="1">
        <v>17.239999999999998</v>
      </c>
      <c r="AB625" s="1">
        <v>13.79</v>
      </c>
      <c r="AC625" s="1">
        <v>10.34</v>
      </c>
      <c r="AD625" s="1">
        <v>10.34</v>
      </c>
      <c r="AE625" s="1">
        <v>6.9</v>
      </c>
      <c r="AF625" s="1">
        <v>17.239999999999998</v>
      </c>
      <c r="AG625" s="1">
        <v>41.38</v>
      </c>
      <c r="AH625" s="1">
        <v>34.479999999999997</v>
      </c>
      <c r="AI625" s="1">
        <v>3.45</v>
      </c>
      <c r="AJ625" s="1">
        <v>27.59</v>
      </c>
      <c r="AK625" s="3">
        <v>6.9</v>
      </c>
      <c r="AL625">
        <f t="shared" si="63"/>
        <v>59.195833333333347</v>
      </c>
      <c r="AM625">
        <f t="shared" si="64"/>
        <v>48.28</v>
      </c>
      <c r="AN625" s="4">
        <f t="shared" si="65"/>
        <v>65.52</v>
      </c>
      <c r="AO625">
        <f t="shared" si="66"/>
        <v>19.252500000000001</v>
      </c>
      <c r="AP625">
        <f t="shared" si="67"/>
        <v>3.45</v>
      </c>
      <c r="AQ625" s="9">
        <f t="shared" si="68"/>
        <v>41.38</v>
      </c>
      <c r="AR625" s="12">
        <f xml:space="preserve"> Πίνακας1[[#This Row],[Average Accuracy (Real Data)]] - Πίνακας1[[#This Row],[Average Accuracy (Synthetic Data)]]</f>
        <v>39.943333333333342</v>
      </c>
      <c r="AS625" s="168" t="str">
        <f t="shared" si="69"/>
        <v>XGBClassifier (Synth)</v>
      </c>
    </row>
    <row r="626" spans="1:45" x14ac:dyDescent="0.25">
      <c r="A626" s="1">
        <v>225</v>
      </c>
      <c r="B626" s="1">
        <v>2</v>
      </c>
      <c r="C626" s="1">
        <v>4</v>
      </c>
      <c r="D626" s="1">
        <v>2</v>
      </c>
      <c r="E626" s="1">
        <v>3</v>
      </c>
      <c r="F626" s="1">
        <v>1</v>
      </c>
      <c r="G626" s="1" t="b">
        <v>1</v>
      </c>
      <c r="H626" s="1">
        <v>0.01</v>
      </c>
      <c r="I626" s="1" t="b">
        <v>1</v>
      </c>
      <c r="J626" s="1">
        <v>0.01</v>
      </c>
      <c r="K626" s="1" t="b">
        <v>1</v>
      </c>
      <c r="L626" s="3">
        <v>0.01</v>
      </c>
      <c r="M626" s="3">
        <f>Πίνακας1[[#This Row],[ε2]] + Πίνακας1[[#This Row],[ε1]]</f>
        <v>0.02</v>
      </c>
      <c r="N626" s="1">
        <v>58.64</v>
      </c>
      <c r="O626" s="1">
        <v>48.44</v>
      </c>
      <c r="P626" s="1">
        <v>54.76</v>
      </c>
      <c r="Q626" s="1">
        <v>48.44</v>
      </c>
      <c r="R626" s="1">
        <v>58.88</v>
      </c>
      <c r="S626" s="1">
        <v>54.12</v>
      </c>
      <c r="T626" s="1">
        <v>65.319999999999993</v>
      </c>
      <c r="U626" s="1">
        <v>47.52</v>
      </c>
      <c r="V626" s="1">
        <v>60.32</v>
      </c>
      <c r="W626" s="1">
        <v>48.52</v>
      </c>
      <c r="X626" s="1">
        <v>48.52</v>
      </c>
      <c r="Y626" s="3">
        <v>52.76</v>
      </c>
      <c r="Z626" s="1">
        <v>11.76</v>
      </c>
      <c r="AA626" s="1">
        <v>10.48</v>
      </c>
      <c r="AB626" s="1">
        <v>19.04</v>
      </c>
      <c r="AC626" s="1">
        <v>1.6</v>
      </c>
      <c r="AD626" s="1">
        <v>13.04</v>
      </c>
      <c r="AE626" s="1">
        <v>15.32</v>
      </c>
      <c r="AF626" s="1">
        <v>11.12</v>
      </c>
      <c r="AG626" s="1">
        <v>12.32</v>
      </c>
      <c r="AH626" s="1">
        <v>12.4</v>
      </c>
      <c r="AI626" s="1">
        <v>6.84</v>
      </c>
      <c r="AJ626" s="1">
        <v>7.84</v>
      </c>
      <c r="AK626" s="3">
        <v>9.44</v>
      </c>
      <c r="AL626">
        <f t="shared" si="63"/>
        <v>53.853333333333332</v>
      </c>
      <c r="AM626">
        <f t="shared" si="64"/>
        <v>47.52</v>
      </c>
      <c r="AN626" s="4">
        <f t="shared" si="65"/>
        <v>65.319999999999993</v>
      </c>
      <c r="AO626">
        <f t="shared" si="66"/>
        <v>10.933333333333335</v>
      </c>
      <c r="AP626">
        <f t="shared" si="67"/>
        <v>1.6</v>
      </c>
      <c r="AQ626" s="9">
        <f t="shared" si="68"/>
        <v>19.04</v>
      </c>
      <c r="AR626" s="12">
        <f xml:space="preserve"> Πίνακας1[[#This Row],[Average Accuracy (Real Data)]] - Πίνακας1[[#This Row],[Average Accuracy (Synthetic Data)]]</f>
        <v>42.919999999999995</v>
      </c>
      <c r="AS626" s="168" t="str">
        <f t="shared" si="69"/>
        <v>KNeighborsClassifier (Synth)</v>
      </c>
    </row>
    <row r="627" spans="1:45" x14ac:dyDescent="0.25">
      <c r="A627" s="1">
        <v>246</v>
      </c>
      <c r="B627" s="1">
        <v>2</v>
      </c>
      <c r="C627" s="1">
        <v>4</v>
      </c>
      <c r="D627" s="1">
        <v>2</v>
      </c>
      <c r="E627" s="1">
        <v>3</v>
      </c>
      <c r="F627" s="1">
        <v>2</v>
      </c>
      <c r="G627" s="1" t="b">
        <v>1</v>
      </c>
      <c r="H627" s="1">
        <v>0.01</v>
      </c>
      <c r="I627" s="1" t="b">
        <v>1</v>
      </c>
      <c r="J627" s="1">
        <v>0.01</v>
      </c>
      <c r="K627" s="1" t="b">
        <v>1</v>
      </c>
      <c r="L627" s="3">
        <v>0.01</v>
      </c>
      <c r="M627" s="3">
        <f>Πίνακας1[[#This Row],[ε2]] + Πίνακας1[[#This Row],[ε1]]</f>
        <v>0.02</v>
      </c>
      <c r="N627" s="1">
        <v>58.64</v>
      </c>
      <c r="O627" s="1">
        <v>48.44</v>
      </c>
      <c r="P627" s="1">
        <v>54.76</v>
      </c>
      <c r="Q627" s="1">
        <v>48.44</v>
      </c>
      <c r="R627" s="1">
        <v>58.88</v>
      </c>
      <c r="S627" s="1">
        <v>54.12</v>
      </c>
      <c r="T627" s="1">
        <v>65.319999999999993</v>
      </c>
      <c r="U627" s="1">
        <v>47.52</v>
      </c>
      <c r="V627" s="1">
        <v>60.32</v>
      </c>
      <c r="W627" s="1">
        <v>48.52</v>
      </c>
      <c r="X627" s="1">
        <v>48.52</v>
      </c>
      <c r="Y627" s="3">
        <v>52.76</v>
      </c>
      <c r="Z627" s="1">
        <v>19.52</v>
      </c>
      <c r="AA627" s="1">
        <v>10.96</v>
      </c>
      <c r="AB627" s="1">
        <v>20.079999999999998</v>
      </c>
      <c r="AC627" s="1">
        <v>13.4</v>
      </c>
      <c r="AD627" s="1">
        <v>21.2</v>
      </c>
      <c r="AE627" s="1">
        <v>19.440000000000001</v>
      </c>
      <c r="AF627" s="1">
        <v>20.84</v>
      </c>
      <c r="AG627" s="1">
        <v>20.28</v>
      </c>
      <c r="AH627" s="1">
        <v>17.440000000000001</v>
      </c>
      <c r="AI627" s="1">
        <v>24.8</v>
      </c>
      <c r="AJ627" s="1">
        <v>28.08</v>
      </c>
      <c r="AK627" s="3">
        <v>22.56</v>
      </c>
      <c r="AL627">
        <f t="shared" si="63"/>
        <v>53.853333333333332</v>
      </c>
      <c r="AM627">
        <f t="shared" si="64"/>
        <v>47.52</v>
      </c>
      <c r="AN627" s="4">
        <f t="shared" si="65"/>
        <v>65.319999999999993</v>
      </c>
      <c r="AO627">
        <f t="shared" si="66"/>
        <v>19.883333333333336</v>
      </c>
      <c r="AP627">
        <f t="shared" si="67"/>
        <v>10.96</v>
      </c>
      <c r="AQ627" s="9">
        <f t="shared" si="68"/>
        <v>28.08</v>
      </c>
      <c r="AR627" s="12">
        <f xml:space="preserve"> Πίνακας1[[#This Row],[Average Accuracy (Real Data)]] - Πίνακας1[[#This Row],[Average Accuracy (Synthetic Data)]]</f>
        <v>33.97</v>
      </c>
      <c r="AS627" s="168" t="str">
        <f t="shared" si="69"/>
        <v>LinearDiscriminantAnalysis (Synth)</v>
      </c>
    </row>
    <row r="628" spans="1:45" x14ac:dyDescent="0.25">
      <c r="A628" s="1">
        <v>393</v>
      </c>
      <c r="B628" s="1">
        <v>3</v>
      </c>
      <c r="C628" s="1">
        <v>13</v>
      </c>
      <c r="D628" s="1">
        <v>2</v>
      </c>
      <c r="E628" s="1">
        <v>3</v>
      </c>
      <c r="F628" s="1">
        <v>1</v>
      </c>
      <c r="G628" s="1" t="b">
        <v>1</v>
      </c>
      <c r="H628" s="1">
        <v>0.01</v>
      </c>
      <c r="I628" s="1" t="b">
        <v>1</v>
      </c>
      <c r="J628" s="1">
        <v>0.01</v>
      </c>
      <c r="K628" s="1" t="b">
        <v>1</v>
      </c>
      <c r="L628" s="3">
        <v>0.01</v>
      </c>
      <c r="M628" s="3">
        <f>Πίνακας1[[#This Row],[ε2]] + Πίνακας1[[#This Row],[ε1]]</f>
        <v>0.02</v>
      </c>
      <c r="N628" s="1">
        <v>85.58</v>
      </c>
      <c r="O628" s="1">
        <v>79.930000000000007</v>
      </c>
      <c r="P628" s="1">
        <v>82.27</v>
      </c>
      <c r="Q628" s="1">
        <v>80.900000000000006</v>
      </c>
      <c r="R628" s="1">
        <v>76.38</v>
      </c>
      <c r="S628" s="1">
        <v>82.92</v>
      </c>
      <c r="T628" s="1">
        <v>79.7</v>
      </c>
      <c r="U628" s="1">
        <v>85.2</v>
      </c>
      <c r="V628" s="1">
        <v>85.57</v>
      </c>
      <c r="W628" s="1">
        <v>79.540000000000006</v>
      </c>
      <c r="X628" s="1">
        <v>82.76</v>
      </c>
      <c r="Y628" s="3">
        <v>81.41</v>
      </c>
      <c r="Z628" s="1">
        <v>68.42</v>
      </c>
      <c r="AA628" s="1">
        <v>39.409999999999997</v>
      </c>
      <c r="AB628" s="1">
        <v>36.159999999999997</v>
      </c>
      <c r="AC628" s="1">
        <v>60.48</v>
      </c>
      <c r="AD628" s="1">
        <v>76.38</v>
      </c>
      <c r="AE628" s="1">
        <v>46.29</v>
      </c>
      <c r="AF628" s="1">
        <v>24.54</v>
      </c>
      <c r="AG628" s="1">
        <v>56.58</v>
      </c>
      <c r="AH628" s="1">
        <v>70.11</v>
      </c>
      <c r="AI628" s="1">
        <v>73.63</v>
      </c>
      <c r="AJ628" s="1">
        <v>72.84</v>
      </c>
      <c r="AK628" s="3">
        <v>69.44</v>
      </c>
      <c r="AL628">
        <f t="shared" si="63"/>
        <v>81.846666666666664</v>
      </c>
      <c r="AM628">
        <f t="shared" si="64"/>
        <v>76.38</v>
      </c>
      <c r="AN628" s="4">
        <f t="shared" si="65"/>
        <v>85.58</v>
      </c>
      <c r="AO628">
        <f t="shared" si="66"/>
        <v>57.856666666666662</v>
      </c>
      <c r="AP628">
        <f t="shared" si="67"/>
        <v>24.54</v>
      </c>
      <c r="AQ628" s="9">
        <f t="shared" si="68"/>
        <v>76.38</v>
      </c>
      <c r="AR628" s="12">
        <f xml:space="preserve"> Πίνακας1[[#This Row],[Average Accuracy (Real Data)]] - Πίνακας1[[#This Row],[Average Accuracy (Synthetic Data)]]</f>
        <v>23.990000000000002</v>
      </c>
      <c r="AS628" s="168" t="str">
        <f t="shared" si="69"/>
        <v>SVC (Synth)</v>
      </c>
    </row>
    <row r="629" spans="1:45" x14ac:dyDescent="0.25">
      <c r="A629" s="1">
        <v>414</v>
      </c>
      <c r="B629" s="1">
        <v>3</v>
      </c>
      <c r="C629" s="1">
        <v>13</v>
      </c>
      <c r="D629" s="1">
        <v>2</v>
      </c>
      <c r="E629" s="1">
        <v>3</v>
      </c>
      <c r="F629" s="1">
        <v>2</v>
      </c>
      <c r="G629" s="1" t="b">
        <v>1</v>
      </c>
      <c r="H629" s="1">
        <v>0.01</v>
      </c>
      <c r="I629" s="1" t="b">
        <v>1</v>
      </c>
      <c r="J629" s="1">
        <v>0.01</v>
      </c>
      <c r="K629" s="1" t="b">
        <v>1</v>
      </c>
      <c r="L629" s="3">
        <v>0.01</v>
      </c>
      <c r="M629" s="3">
        <f>Πίνακας1[[#This Row],[ε2]] + Πίνακας1[[#This Row],[ε1]]</f>
        <v>0.02</v>
      </c>
      <c r="N629" s="1">
        <v>85.58</v>
      </c>
      <c r="O629" s="1">
        <v>79.930000000000007</v>
      </c>
      <c r="P629" s="1">
        <v>82.27</v>
      </c>
      <c r="Q629" s="1">
        <v>80.900000000000006</v>
      </c>
      <c r="R629" s="1">
        <v>76.38</v>
      </c>
      <c r="S629" s="1">
        <v>82.92</v>
      </c>
      <c r="T629" s="1">
        <v>79.7</v>
      </c>
      <c r="U629" s="1">
        <v>85.2</v>
      </c>
      <c r="V629" s="1">
        <v>85.57</v>
      </c>
      <c r="W629" s="1">
        <v>79.540000000000006</v>
      </c>
      <c r="X629" s="1">
        <v>82.76</v>
      </c>
      <c r="Y629" s="3">
        <v>81.41</v>
      </c>
      <c r="Z629" s="1">
        <v>61.89</v>
      </c>
      <c r="AA629" s="1">
        <v>43.3</v>
      </c>
      <c r="AB629" s="1">
        <v>42.93</v>
      </c>
      <c r="AC629" s="1">
        <v>30.64</v>
      </c>
      <c r="AD629" s="1">
        <v>23.62</v>
      </c>
      <c r="AE629" s="1">
        <v>40.14</v>
      </c>
      <c r="AF629" s="1">
        <v>76.400000000000006</v>
      </c>
      <c r="AG629" s="1">
        <v>61.45</v>
      </c>
      <c r="AH629" s="1">
        <v>62.67</v>
      </c>
      <c r="AI629" s="1">
        <v>24.27</v>
      </c>
      <c r="AJ629" s="1">
        <v>55.11</v>
      </c>
      <c r="AK629" s="3">
        <v>57.35</v>
      </c>
      <c r="AL629">
        <f t="shared" si="63"/>
        <v>81.846666666666664</v>
      </c>
      <c r="AM629">
        <f t="shared" si="64"/>
        <v>76.38</v>
      </c>
      <c r="AN629" s="4">
        <f t="shared" si="65"/>
        <v>85.58</v>
      </c>
      <c r="AO629">
        <f t="shared" si="66"/>
        <v>48.314166666666665</v>
      </c>
      <c r="AP629">
        <f t="shared" si="67"/>
        <v>23.62</v>
      </c>
      <c r="AQ629" s="9">
        <f t="shared" si="68"/>
        <v>76.400000000000006</v>
      </c>
      <c r="AR629" s="12">
        <f xml:space="preserve"> Πίνακας1[[#This Row],[Average Accuracy (Real Data)]] - Πίνακας1[[#This Row],[Average Accuracy (Synthetic Data)]]</f>
        <v>33.532499999999999</v>
      </c>
      <c r="AS629" s="168" t="str">
        <f t="shared" si="69"/>
        <v>MLPClassifier (Synth)</v>
      </c>
    </row>
    <row r="630" spans="1:45" x14ac:dyDescent="0.25">
      <c r="A630" s="1">
        <v>58</v>
      </c>
      <c r="B630" s="1">
        <v>1</v>
      </c>
      <c r="C630" s="1">
        <v>3</v>
      </c>
      <c r="D630" s="1">
        <v>2</v>
      </c>
      <c r="E630" s="1">
        <v>3</v>
      </c>
      <c r="F630" s="1">
        <v>1</v>
      </c>
      <c r="G630" s="1" t="b">
        <v>1</v>
      </c>
      <c r="H630" s="1">
        <v>0.05</v>
      </c>
      <c r="I630" s="1" t="b">
        <v>1</v>
      </c>
      <c r="J630" s="1">
        <v>0.05</v>
      </c>
      <c r="K630" s="1" t="b">
        <v>1</v>
      </c>
      <c r="L630" s="3">
        <v>0.05</v>
      </c>
      <c r="M630" s="3">
        <f>Πίνακας1[[#This Row],[ε2]] + Πίνακας1[[#This Row],[ε1]]</f>
        <v>0.1</v>
      </c>
      <c r="N630" s="1">
        <v>65.52</v>
      </c>
      <c r="O630" s="1">
        <v>62.07</v>
      </c>
      <c r="P630" s="1">
        <v>62.07</v>
      </c>
      <c r="Q630" s="1">
        <v>48.28</v>
      </c>
      <c r="R630" s="1">
        <v>62.07</v>
      </c>
      <c r="S630" s="1">
        <v>58.62</v>
      </c>
      <c r="T630" s="1">
        <v>62.07</v>
      </c>
      <c r="U630" s="1">
        <v>55.17</v>
      </c>
      <c r="V630" s="1">
        <v>62.07</v>
      </c>
      <c r="W630" s="1">
        <v>51.72</v>
      </c>
      <c r="X630" s="1">
        <v>62.07</v>
      </c>
      <c r="Y630" s="3">
        <v>58.62</v>
      </c>
      <c r="Z630" s="1">
        <v>3.45</v>
      </c>
      <c r="AA630" s="1">
        <v>6.9</v>
      </c>
      <c r="AB630" s="1">
        <v>20.69</v>
      </c>
      <c r="AC630" s="1">
        <v>3.45</v>
      </c>
      <c r="AD630" s="1">
        <v>10.34</v>
      </c>
      <c r="AE630" s="1">
        <v>31.03</v>
      </c>
      <c r="AF630" s="1">
        <v>13.79</v>
      </c>
      <c r="AG630" s="1">
        <v>24.14</v>
      </c>
      <c r="AH630" s="1">
        <v>10.34</v>
      </c>
      <c r="AI630" s="1">
        <v>17.239999999999998</v>
      </c>
      <c r="AJ630" s="1">
        <v>10.34</v>
      </c>
      <c r="AK630" s="3">
        <v>3.45</v>
      </c>
      <c r="AL630">
        <f t="shared" si="63"/>
        <v>59.195833333333347</v>
      </c>
      <c r="AM630">
        <f t="shared" si="64"/>
        <v>48.28</v>
      </c>
      <c r="AN630" s="4">
        <f t="shared" si="65"/>
        <v>65.52</v>
      </c>
      <c r="AO630">
        <f t="shared" si="66"/>
        <v>12.93</v>
      </c>
      <c r="AP630">
        <f t="shared" si="67"/>
        <v>3.45</v>
      </c>
      <c r="AQ630" s="9">
        <f t="shared" si="68"/>
        <v>31.03</v>
      </c>
      <c r="AR630" s="12">
        <f xml:space="preserve"> Πίνακας1[[#This Row],[Average Accuracy (Real Data)]] - Πίνακας1[[#This Row],[Average Accuracy (Synthetic Data)]]</f>
        <v>46.265833333333347</v>
      </c>
      <c r="AS630" s="168" t="str">
        <f t="shared" si="69"/>
        <v>RandomForestClassifier (Synth)</v>
      </c>
    </row>
    <row r="631" spans="1:45" x14ac:dyDescent="0.25">
      <c r="A631" s="1">
        <v>79</v>
      </c>
      <c r="B631" s="1">
        <v>1</v>
      </c>
      <c r="C631" s="1">
        <v>3</v>
      </c>
      <c r="D631" s="1">
        <v>2</v>
      </c>
      <c r="E631" s="1">
        <v>3</v>
      </c>
      <c r="F631" s="1">
        <v>2</v>
      </c>
      <c r="G631" s="1" t="b">
        <v>1</v>
      </c>
      <c r="H631" s="1">
        <v>0.05</v>
      </c>
      <c r="I631" s="1" t="b">
        <v>1</v>
      </c>
      <c r="J631" s="1">
        <v>0.05</v>
      </c>
      <c r="K631" s="1" t="b">
        <v>1</v>
      </c>
      <c r="L631" s="3">
        <v>0.05</v>
      </c>
      <c r="M631" s="3">
        <f>Πίνακας1[[#This Row],[ε2]] + Πίνακας1[[#This Row],[ε1]]</f>
        <v>0.1</v>
      </c>
      <c r="N631" s="1">
        <v>65.52</v>
      </c>
      <c r="O631" s="1">
        <v>62.07</v>
      </c>
      <c r="P631" s="1">
        <v>62.07</v>
      </c>
      <c r="Q631" s="1">
        <v>48.28</v>
      </c>
      <c r="R631" s="1">
        <v>62.07</v>
      </c>
      <c r="S631" s="1">
        <v>58.62</v>
      </c>
      <c r="T631" s="1">
        <v>62.07</v>
      </c>
      <c r="U631" s="1">
        <v>55.17</v>
      </c>
      <c r="V631" s="1">
        <v>62.07</v>
      </c>
      <c r="W631" s="1">
        <v>51.72</v>
      </c>
      <c r="X631" s="1">
        <v>62.07</v>
      </c>
      <c r="Y631" s="3">
        <v>58.62</v>
      </c>
      <c r="Z631" s="1">
        <v>31.03</v>
      </c>
      <c r="AA631" s="1">
        <v>27.59</v>
      </c>
      <c r="AB631" s="1">
        <v>41.38</v>
      </c>
      <c r="AC631" s="1">
        <v>10.34</v>
      </c>
      <c r="AD631" s="1">
        <v>3.45</v>
      </c>
      <c r="AE631" s="1">
        <v>24.14</v>
      </c>
      <c r="AF631" s="1">
        <v>10.34</v>
      </c>
      <c r="AG631" s="1">
        <v>10.34</v>
      </c>
      <c r="AH631" s="1">
        <v>24.14</v>
      </c>
      <c r="AI631" s="1">
        <v>3.45</v>
      </c>
      <c r="AJ631" s="1">
        <v>10.34</v>
      </c>
      <c r="AK631" s="3">
        <v>10.34</v>
      </c>
      <c r="AL631">
        <f t="shared" si="63"/>
        <v>59.195833333333347</v>
      </c>
      <c r="AM631">
        <f t="shared" si="64"/>
        <v>48.28</v>
      </c>
      <c r="AN631" s="4">
        <f t="shared" si="65"/>
        <v>65.52</v>
      </c>
      <c r="AO631">
        <f t="shared" si="66"/>
        <v>17.239999999999998</v>
      </c>
      <c r="AP631">
        <f t="shared" si="67"/>
        <v>3.45</v>
      </c>
      <c r="AQ631" s="9">
        <f t="shared" si="68"/>
        <v>41.38</v>
      </c>
      <c r="AR631" s="12">
        <f xml:space="preserve"> Πίνακας1[[#This Row],[Average Accuracy (Real Data)]] - Πίνακας1[[#This Row],[Average Accuracy (Synthetic Data)]]</f>
        <v>41.955833333333345</v>
      </c>
      <c r="AS631" s="168" t="str">
        <f t="shared" si="69"/>
        <v>KNeighborsClassifier (Synth)</v>
      </c>
    </row>
    <row r="632" spans="1:45" x14ac:dyDescent="0.25">
      <c r="A632" s="1">
        <v>59</v>
      </c>
      <c r="B632" s="1">
        <v>1</v>
      </c>
      <c r="C632" s="1">
        <v>3</v>
      </c>
      <c r="D632" s="1">
        <v>2</v>
      </c>
      <c r="E632" s="1">
        <v>3</v>
      </c>
      <c r="F632" s="1">
        <v>1</v>
      </c>
      <c r="G632" s="1" t="b">
        <v>1</v>
      </c>
      <c r="H632" s="1">
        <v>0.1</v>
      </c>
      <c r="I632" s="1" t="b">
        <v>1</v>
      </c>
      <c r="J632" s="1">
        <v>0.1</v>
      </c>
      <c r="K632" s="1" t="b">
        <v>1</v>
      </c>
      <c r="L632" s="3">
        <v>0.1</v>
      </c>
      <c r="M632" s="3">
        <f>Πίνακας1[[#This Row],[ε2]] + Πίνακας1[[#This Row],[ε1]]</f>
        <v>0.2</v>
      </c>
      <c r="N632" s="1">
        <v>65.52</v>
      </c>
      <c r="O632" s="1">
        <v>62.07</v>
      </c>
      <c r="P632" s="1">
        <v>62.07</v>
      </c>
      <c r="Q632" s="1">
        <v>48.28</v>
      </c>
      <c r="R632" s="1">
        <v>62.07</v>
      </c>
      <c r="S632" s="1">
        <v>58.62</v>
      </c>
      <c r="T632" s="1">
        <v>62.07</v>
      </c>
      <c r="U632" s="1">
        <v>55.17</v>
      </c>
      <c r="V632" s="1">
        <v>62.07</v>
      </c>
      <c r="W632" s="1">
        <v>51.72</v>
      </c>
      <c r="X632" s="1">
        <v>62.07</v>
      </c>
      <c r="Y632" s="3">
        <v>58.62</v>
      </c>
      <c r="Z632" s="1">
        <v>20.69</v>
      </c>
      <c r="AA632" s="1">
        <v>10.34</v>
      </c>
      <c r="AB632" s="1">
        <v>3.45</v>
      </c>
      <c r="AC632" s="1">
        <v>10.34</v>
      </c>
      <c r="AD632" s="1">
        <v>3.45</v>
      </c>
      <c r="AE632" s="1">
        <v>24.14</v>
      </c>
      <c r="AF632" s="1">
        <v>3.45</v>
      </c>
      <c r="AG632" s="1">
        <v>13.79</v>
      </c>
      <c r="AH632" s="1">
        <v>17.239999999999998</v>
      </c>
      <c r="AI632" s="1">
        <v>48.28</v>
      </c>
      <c r="AJ632" s="1">
        <v>10.34</v>
      </c>
      <c r="AK632" s="3">
        <v>6.9</v>
      </c>
      <c r="AL632">
        <f t="shared" si="63"/>
        <v>59.195833333333347</v>
      </c>
      <c r="AM632">
        <f t="shared" si="64"/>
        <v>48.28</v>
      </c>
      <c r="AN632" s="4">
        <f t="shared" si="65"/>
        <v>65.52</v>
      </c>
      <c r="AO632">
        <f t="shared" si="66"/>
        <v>14.367500000000001</v>
      </c>
      <c r="AP632">
        <f t="shared" si="67"/>
        <v>3.45</v>
      </c>
      <c r="AQ632" s="9">
        <f t="shared" si="68"/>
        <v>48.28</v>
      </c>
      <c r="AR632" s="12">
        <f xml:space="preserve"> Πίνακας1[[#This Row],[Average Accuracy (Real Data)]] - Πίνακας1[[#This Row],[Average Accuracy (Synthetic Data)]]</f>
        <v>44.828333333333347</v>
      </c>
      <c r="AS632" s="168" t="str">
        <f t="shared" si="69"/>
        <v>GaussianNB (Synth)</v>
      </c>
    </row>
    <row r="633" spans="1:45" x14ac:dyDescent="0.25">
      <c r="A633" s="1">
        <v>80</v>
      </c>
      <c r="B633" s="1">
        <v>1</v>
      </c>
      <c r="C633" s="1">
        <v>3</v>
      </c>
      <c r="D633" s="1">
        <v>2</v>
      </c>
      <c r="E633" s="1">
        <v>3</v>
      </c>
      <c r="F633" s="1">
        <v>2</v>
      </c>
      <c r="G633" s="1" t="b">
        <v>1</v>
      </c>
      <c r="H633" s="1">
        <v>0.1</v>
      </c>
      <c r="I633" s="1" t="b">
        <v>1</v>
      </c>
      <c r="J633" s="1">
        <v>0.1</v>
      </c>
      <c r="K633" s="1" t="b">
        <v>1</v>
      </c>
      <c r="L633" s="3">
        <v>0.1</v>
      </c>
      <c r="M633" s="3">
        <f>Πίνακας1[[#This Row],[ε2]] + Πίνακας1[[#This Row],[ε1]]</f>
        <v>0.2</v>
      </c>
      <c r="N633" s="1">
        <v>65.52</v>
      </c>
      <c r="O633" s="1">
        <v>62.07</v>
      </c>
      <c r="P633" s="1">
        <v>62.07</v>
      </c>
      <c r="Q633" s="1">
        <v>48.28</v>
      </c>
      <c r="R633" s="1">
        <v>62.07</v>
      </c>
      <c r="S633" s="1">
        <v>58.62</v>
      </c>
      <c r="T633" s="1">
        <v>62.07</v>
      </c>
      <c r="U633" s="1">
        <v>55.17</v>
      </c>
      <c r="V633" s="1">
        <v>62.07</v>
      </c>
      <c r="W633" s="1">
        <v>51.72</v>
      </c>
      <c r="X633" s="1">
        <v>62.07</v>
      </c>
      <c r="Y633" s="3">
        <v>58.62</v>
      </c>
      <c r="Z633" s="1">
        <v>44.83</v>
      </c>
      <c r="AA633" s="1">
        <v>27.59</v>
      </c>
      <c r="AB633" s="1">
        <v>34.479999999999997</v>
      </c>
      <c r="AC633" s="1">
        <v>62.07</v>
      </c>
      <c r="AD633" s="1">
        <v>13.79</v>
      </c>
      <c r="AE633" s="1">
        <v>55.17</v>
      </c>
      <c r="AF633" s="1">
        <v>48.28</v>
      </c>
      <c r="AG633" s="1">
        <v>34.479999999999997</v>
      </c>
      <c r="AH633" s="1">
        <v>44.83</v>
      </c>
      <c r="AI633" s="1">
        <v>31.03</v>
      </c>
      <c r="AJ633" s="1">
        <v>44.83</v>
      </c>
      <c r="AK633" s="3">
        <v>44.83</v>
      </c>
      <c r="AL633">
        <f t="shared" si="63"/>
        <v>59.195833333333347</v>
      </c>
      <c r="AM633">
        <f t="shared" si="64"/>
        <v>48.28</v>
      </c>
      <c r="AN633" s="4">
        <f t="shared" si="65"/>
        <v>65.52</v>
      </c>
      <c r="AO633">
        <f t="shared" si="66"/>
        <v>40.517500000000005</v>
      </c>
      <c r="AP633">
        <f t="shared" si="67"/>
        <v>13.79</v>
      </c>
      <c r="AQ633" s="9">
        <f t="shared" si="68"/>
        <v>62.07</v>
      </c>
      <c r="AR633" s="12">
        <f xml:space="preserve"> Πίνακας1[[#This Row],[Average Accuracy (Real Data)]] - Πίνακας1[[#This Row],[Average Accuracy (Synthetic Data)]]</f>
        <v>18.678333333333342</v>
      </c>
      <c r="AS633" s="168" t="str">
        <f t="shared" si="69"/>
        <v>LinearSVC (Synth)</v>
      </c>
    </row>
    <row r="634" spans="1:45" x14ac:dyDescent="0.25">
      <c r="A634" s="1">
        <v>60</v>
      </c>
      <c r="B634" s="1">
        <v>1</v>
      </c>
      <c r="C634" s="1">
        <v>3</v>
      </c>
      <c r="D634" s="1">
        <v>2</v>
      </c>
      <c r="E634" s="1">
        <v>3</v>
      </c>
      <c r="F634" s="1">
        <v>1</v>
      </c>
      <c r="G634" s="1" t="b">
        <v>1</v>
      </c>
      <c r="H634" s="1">
        <v>0.5</v>
      </c>
      <c r="I634" s="1" t="b">
        <v>1</v>
      </c>
      <c r="J634" s="1">
        <v>0.5</v>
      </c>
      <c r="K634" s="1" t="b">
        <v>1</v>
      </c>
      <c r="L634" s="3">
        <v>0.5</v>
      </c>
      <c r="M634" s="3">
        <f>Πίνακας1[[#This Row],[ε2]] + Πίνακας1[[#This Row],[ε1]]</f>
        <v>1</v>
      </c>
      <c r="N634" s="1">
        <v>65.52</v>
      </c>
      <c r="O634" s="1">
        <v>62.07</v>
      </c>
      <c r="P634" s="1">
        <v>62.07</v>
      </c>
      <c r="Q634" s="1">
        <v>48.28</v>
      </c>
      <c r="R634" s="1">
        <v>62.07</v>
      </c>
      <c r="S634" s="1">
        <v>58.62</v>
      </c>
      <c r="T634" s="1">
        <v>62.07</v>
      </c>
      <c r="U634" s="1">
        <v>55.17</v>
      </c>
      <c r="V634" s="1">
        <v>62.07</v>
      </c>
      <c r="W634" s="1">
        <v>51.72</v>
      </c>
      <c r="X634" s="1">
        <v>62.07</v>
      </c>
      <c r="Y634" s="3">
        <v>58.62</v>
      </c>
      <c r="Z634" s="1">
        <v>48.28</v>
      </c>
      <c r="AA634" s="1">
        <v>41.38</v>
      </c>
      <c r="AB634" s="1">
        <v>27.59</v>
      </c>
      <c r="AC634" s="1">
        <v>10.34</v>
      </c>
      <c r="AD634" s="1">
        <v>58.62</v>
      </c>
      <c r="AE634" s="1">
        <v>17.239999999999998</v>
      </c>
      <c r="AF634" s="1">
        <v>10.34</v>
      </c>
      <c r="AG634" s="1">
        <v>10.34</v>
      </c>
      <c r="AH634" s="1">
        <v>44.83</v>
      </c>
      <c r="AI634" s="1">
        <v>6.9</v>
      </c>
      <c r="AJ634" s="1">
        <v>10.34</v>
      </c>
      <c r="AK634" s="3">
        <v>37.93</v>
      </c>
      <c r="AL634">
        <f t="shared" si="63"/>
        <v>59.195833333333347</v>
      </c>
      <c r="AM634">
        <f t="shared" si="64"/>
        <v>48.28</v>
      </c>
      <c r="AN634" s="4">
        <f t="shared" si="65"/>
        <v>65.52</v>
      </c>
      <c r="AO634">
        <f t="shared" si="66"/>
        <v>27.010833333333334</v>
      </c>
      <c r="AP634">
        <f t="shared" si="67"/>
        <v>6.9</v>
      </c>
      <c r="AQ634" s="9">
        <f t="shared" si="68"/>
        <v>58.62</v>
      </c>
      <c r="AR634" s="12">
        <f xml:space="preserve"> Πίνακας1[[#This Row],[Average Accuracy (Real Data)]] - Πίνακας1[[#This Row],[Average Accuracy (Synthetic Data)]]</f>
        <v>32.185000000000016</v>
      </c>
      <c r="AS634" s="168" t="str">
        <f t="shared" si="69"/>
        <v>SVC (Synth)</v>
      </c>
    </row>
    <row r="635" spans="1:45" x14ac:dyDescent="0.25">
      <c r="A635" s="1">
        <v>81</v>
      </c>
      <c r="B635" s="1">
        <v>1</v>
      </c>
      <c r="C635" s="1">
        <v>3</v>
      </c>
      <c r="D635" s="1">
        <v>2</v>
      </c>
      <c r="E635" s="1">
        <v>3</v>
      </c>
      <c r="F635" s="1">
        <v>2</v>
      </c>
      <c r="G635" s="1" t="b">
        <v>1</v>
      </c>
      <c r="H635" s="1">
        <v>0.5</v>
      </c>
      <c r="I635" s="1" t="b">
        <v>1</v>
      </c>
      <c r="J635" s="1">
        <v>0.5</v>
      </c>
      <c r="K635" s="1" t="b">
        <v>1</v>
      </c>
      <c r="L635" s="3">
        <v>0.5</v>
      </c>
      <c r="M635" s="3">
        <f>Πίνακας1[[#This Row],[ε2]] + Πίνακας1[[#This Row],[ε1]]</f>
        <v>1</v>
      </c>
      <c r="N635" s="1">
        <v>65.52</v>
      </c>
      <c r="O635" s="1">
        <v>62.07</v>
      </c>
      <c r="P635" s="1">
        <v>62.07</v>
      </c>
      <c r="Q635" s="1">
        <v>48.28</v>
      </c>
      <c r="R635" s="1">
        <v>62.07</v>
      </c>
      <c r="S635" s="1">
        <v>58.62</v>
      </c>
      <c r="T635" s="1">
        <v>62.07</v>
      </c>
      <c r="U635" s="1">
        <v>55.17</v>
      </c>
      <c r="V635" s="1">
        <v>62.07</v>
      </c>
      <c r="W635" s="1">
        <v>51.72</v>
      </c>
      <c r="X635" s="1">
        <v>62.07</v>
      </c>
      <c r="Y635" s="3">
        <v>58.62</v>
      </c>
      <c r="Z635" s="1">
        <v>6.9</v>
      </c>
      <c r="AA635" s="1">
        <v>34.479999999999997</v>
      </c>
      <c r="AB635" s="1">
        <v>0</v>
      </c>
      <c r="AC635" s="1">
        <v>10.34</v>
      </c>
      <c r="AD635" s="1">
        <v>10.34</v>
      </c>
      <c r="AE635" s="1">
        <v>13.79</v>
      </c>
      <c r="AF635" s="1">
        <v>10.34</v>
      </c>
      <c r="AG635" s="1">
        <v>10.34</v>
      </c>
      <c r="AH635" s="1">
        <v>10.34</v>
      </c>
      <c r="AI635" s="1">
        <v>13.79</v>
      </c>
      <c r="AJ635" s="1">
        <v>13.79</v>
      </c>
      <c r="AK635" s="3">
        <v>6.9</v>
      </c>
      <c r="AL635">
        <f t="shared" si="63"/>
        <v>59.195833333333347</v>
      </c>
      <c r="AM635">
        <f t="shared" si="64"/>
        <v>48.28</v>
      </c>
      <c r="AN635" s="4">
        <f t="shared" si="65"/>
        <v>65.52</v>
      </c>
      <c r="AO635">
        <f t="shared" si="66"/>
        <v>11.779166666666667</v>
      </c>
      <c r="AP635">
        <f t="shared" si="67"/>
        <v>0</v>
      </c>
      <c r="AQ635" s="9">
        <f t="shared" si="68"/>
        <v>34.479999999999997</v>
      </c>
      <c r="AR635" s="12">
        <f xml:space="preserve"> Πίνακας1[[#This Row],[Average Accuracy (Real Data)]] - Πίνακας1[[#This Row],[Average Accuracy (Synthetic Data)]]</f>
        <v>47.416666666666679</v>
      </c>
      <c r="AS635" s="168" t="str">
        <f t="shared" si="69"/>
        <v>DecisionTreeClassifier (Synth)</v>
      </c>
    </row>
    <row r="636" spans="1:45" x14ac:dyDescent="0.25">
      <c r="A636" s="1">
        <v>99</v>
      </c>
      <c r="B636" s="1">
        <v>1</v>
      </c>
      <c r="C636" s="1">
        <v>5</v>
      </c>
      <c r="D636" s="1">
        <v>3</v>
      </c>
      <c r="E636" s="1">
        <v>3</v>
      </c>
      <c r="F636" s="1">
        <v>1</v>
      </c>
      <c r="G636" s="1" t="b">
        <v>1</v>
      </c>
      <c r="H636" s="1">
        <v>0.01</v>
      </c>
      <c r="I636" s="1" t="b">
        <v>1</v>
      </c>
      <c r="J636" s="1">
        <v>0.01</v>
      </c>
      <c r="K636" s="1" t="b">
        <v>1</v>
      </c>
      <c r="L636" s="3">
        <v>0.01</v>
      </c>
      <c r="M636" s="3">
        <f>Πίνακας1[[#This Row],[ε2]] + Πίνακας1[[#This Row],[ε1]]</f>
        <v>0.02</v>
      </c>
      <c r="N636" s="1">
        <v>65.52</v>
      </c>
      <c r="O636" s="1">
        <v>62.07</v>
      </c>
      <c r="P636" s="1">
        <v>62.07</v>
      </c>
      <c r="Q636" s="1">
        <v>48.28</v>
      </c>
      <c r="R636" s="1">
        <v>62.07</v>
      </c>
      <c r="S636" s="1">
        <v>58.62</v>
      </c>
      <c r="T636" s="1">
        <v>62.07</v>
      </c>
      <c r="U636" s="1">
        <v>55.17</v>
      </c>
      <c r="V636" s="1">
        <v>62.07</v>
      </c>
      <c r="W636" s="1">
        <v>51.72</v>
      </c>
      <c r="X636" s="1">
        <v>62.07</v>
      </c>
      <c r="Y636" s="3">
        <v>58.62</v>
      </c>
      <c r="Z636" s="1">
        <v>13.79</v>
      </c>
      <c r="AA636" s="1">
        <v>6.9</v>
      </c>
      <c r="AB636" s="1">
        <v>27.59</v>
      </c>
      <c r="AC636" s="1">
        <v>62.07</v>
      </c>
      <c r="AD636" s="1">
        <v>58.62</v>
      </c>
      <c r="AE636" s="1">
        <v>17.239999999999998</v>
      </c>
      <c r="AF636" s="1">
        <v>41.38</v>
      </c>
      <c r="AG636" s="1">
        <v>10.34</v>
      </c>
      <c r="AH636" s="1">
        <v>10.34</v>
      </c>
      <c r="AI636" s="1">
        <v>13.79</v>
      </c>
      <c r="AJ636" s="1">
        <v>34.479999999999997</v>
      </c>
      <c r="AK636" s="3">
        <v>24.14</v>
      </c>
      <c r="AL636">
        <f t="shared" si="63"/>
        <v>59.195833333333347</v>
      </c>
      <c r="AM636">
        <f t="shared" si="64"/>
        <v>48.28</v>
      </c>
      <c r="AN636" s="4">
        <f t="shared" si="65"/>
        <v>65.52</v>
      </c>
      <c r="AO636">
        <f t="shared" si="66"/>
        <v>26.723333333333333</v>
      </c>
      <c r="AP636">
        <f t="shared" si="67"/>
        <v>6.9</v>
      </c>
      <c r="AQ636" s="9">
        <f t="shared" si="68"/>
        <v>62.07</v>
      </c>
      <c r="AR636" s="12">
        <f xml:space="preserve"> Πίνακας1[[#This Row],[Average Accuracy (Real Data)]] - Πίνακας1[[#This Row],[Average Accuracy (Synthetic Data)]]</f>
        <v>32.472500000000011</v>
      </c>
      <c r="AS636" s="168" t="str">
        <f t="shared" si="69"/>
        <v>LinearSVC (Synth)</v>
      </c>
    </row>
    <row r="637" spans="1:45" x14ac:dyDescent="0.25">
      <c r="A637" s="1">
        <v>120</v>
      </c>
      <c r="B637" s="1">
        <v>1</v>
      </c>
      <c r="C637" s="1">
        <v>5</v>
      </c>
      <c r="D637" s="1">
        <v>3</v>
      </c>
      <c r="E637" s="1">
        <v>3</v>
      </c>
      <c r="F637" s="1">
        <v>2</v>
      </c>
      <c r="G637" s="1" t="b">
        <v>1</v>
      </c>
      <c r="H637" s="1">
        <v>0.01</v>
      </c>
      <c r="I637" s="1" t="b">
        <v>1</v>
      </c>
      <c r="J637" s="1">
        <v>0.01</v>
      </c>
      <c r="K637" s="1" t="b">
        <v>1</v>
      </c>
      <c r="L637" s="3">
        <v>0.01</v>
      </c>
      <c r="M637" s="3">
        <f>Πίνακας1[[#This Row],[ε2]] + Πίνακας1[[#This Row],[ε1]]</f>
        <v>0.02</v>
      </c>
      <c r="N637" s="1">
        <v>65.52</v>
      </c>
      <c r="O637" s="1">
        <v>62.07</v>
      </c>
      <c r="P637" s="1">
        <v>62.07</v>
      </c>
      <c r="Q637" s="1">
        <v>48.28</v>
      </c>
      <c r="R637" s="1">
        <v>62.07</v>
      </c>
      <c r="S637" s="1">
        <v>58.62</v>
      </c>
      <c r="T637" s="1">
        <v>62.07</v>
      </c>
      <c r="U637" s="1">
        <v>55.17</v>
      </c>
      <c r="V637" s="1">
        <v>62.07</v>
      </c>
      <c r="W637" s="1">
        <v>51.72</v>
      </c>
      <c r="X637" s="1">
        <v>62.07</v>
      </c>
      <c r="Y637" s="3">
        <v>58.62</v>
      </c>
      <c r="Z637" s="1">
        <v>24.14</v>
      </c>
      <c r="AA637" s="1">
        <v>20.69</v>
      </c>
      <c r="AB637" s="1">
        <v>24.14</v>
      </c>
      <c r="AC637" s="1">
        <v>51.72</v>
      </c>
      <c r="AD637" s="1">
        <v>13.79</v>
      </c>
      <c r="AE637" s="1">
        <v>24.14</v>
      </c>
      <c r="AF637" s="1">
        <v>24.14</v>
      </c>
      <c r="AG637" s="1">
        <v>13.79</v>
      </c>
      <c r="AH637" s="1">
        <v>24.14</v>
      </c>
      <c r="AI637" s="1">
        <v>20.69</v>
      </c>
      <c r="AJ637" s="1">
        <v>20.69</v>
      </c>
      <c r="AK637" s="3">
        <v>27.59</v>
      </c>
      <c r="AL637">
        <f t="shared" si="63"/>
        <v>59.195833333333347</v>
      </c>
      <c r="AM637">
        <f t="shared" si="64"/>
        <v>48.28</v>
      </c>
      <c r="AN637" s="4">
        <f t="shared" si="65"/>
        <v>65.52</v>
      </c>
      <c r="AO637">
        <f t="shared" si="66"/>
        <v>24.138333333333332</v>
      </c>
      <c r="AP637">
        <f t="shared" si="67"/>
        <v>13.79</v>
      </c>
      <c r="AQ637" s="9">
        <f t="shared" si="68"/>
        <v>51.72</v>
      </c>
      <c r="AR637" s="12">
        <f xml:space="preserve"> Πίνακας1[[#This Row],[Average Accuracy (Real Data)]] - Πίνακας1[[#This Row],[Average Accuracy (Synthetic Data)]]</f>
        <v>35.057500000000019</v>
      </c>
      <c r="AS637" s="168" t="str">
        <f t="shared" si="69"/>
        <v>LinearSVC (Synth)</v>
      </c>
    </row>
    <row r="638" spans="1:45" x14ac:dyDescent="0.25">
      <c r="A638" s="1">
        <v>226</v>
      </c>
      <c r="B638" s="1">
        <v>2</v>
      </c>
      <c r="C638" s="1">
        <v>4</v>
      </c>
      <c r="D638" s="1">
        <v>2</v>
      </c>
      <c r="E638" s="1">
        <v>3</v>
      </c>
      <c r="F638" s="1">
        <v>1</v>
      </c>
      <c r="G638" s="1" t="b">
        <v>1</v>
      </c>
      <c r="H638" s="1">
        <v>0.05</v>
      </c>
      <c r="I638" s="1" t="b">
        <v>1</v>
      </c>
      <c r="J638" s="1">
        <v>0.05</v>
      </c>
      <c r="K638" s="1" t="b">
        <v>1</v>
      </c>
      <c r="L638" s="3">
        <v>0.05</v>
      </c>
      <c r="M638" s="3">
        <f>Πίνακας1[[#This Row],[ε2]] + Πίνακας1[[#This Row],[ε1]]</f>
        <v>0.1</v>
      </c>
      <c r="N638" s="1">
        <v>58.64</v>
      </c>
      <c r="O638" s="1">
        <v>48.44</v>
      </c>
      <c r="P638" s="1">
        <v>54.76</v>
      </c>
      <c r="Q638" s="1">
        <v>48.44</v>
      </c>
      <c r="R638" s="1">
        <v>58.88</v>
      </c>
      <c r="S638" s="1">
        <v>54.12</v>
      </c>
      <c r="T638" s="1">
        <v>65.319999999999993</v>
      </c>
      <c r="U638" s="1">
        <v>47.52</v>
      </c>
      <c r="V638" s="1">
        <v>60.32</v>
      </c>
      <c r="W638" s="1">
        <v>48.52</v>
      </c>
      <c r="X638" s="1">
        <v>48.52</v>
      </c>
      <c r="Y638" s="3">
        <v>52.76</v>
      </c>
      <c r="Z638" s="1">
        <v>24</v>
      </c>
      <c r="AA638" s="1">
        <v>15.4</v>
      </c>
      <c r="AB638" s="1">
        <v>25.24</v>
      </c>
      <c r="AC638" s="1">
        <v>12.96</v>
      </c>
      <c r="AD638" s="1">
        <v>27.4</v>
      </c>
      <c r="AE638" s="1">
        <v>24.32</v>
      </c>
      <c r="AF638" s="1">
        <v>24.48</v>
      </c>
      <c r="AG638" s="1">
        <v>19.8</v>
      </c>
      <c r="AH638" s="1">
        <v>23</v>
      </c>
      <c r="AI638" s="1">
        <v>21.88</v>
      </c>
      <c r="AJ638" s="1">
        <v>24.72</v>
      </c>
      <c r="AK638" s="3">
        <v>22</v>
      </c>
      <c r="AL638">
        <f t="shared" si="63"/>
        <v>53.853333333333332</v>
      </c>
      <c r="AM638">
        <f t="shared" si="64"/>
        <v>47.52</v>
      </c>
      <c r="AN638" s="4">
        <f t="shared" si="65"/>
        <v>65.319999999999993</v>
      </c>
      <c r="AO638">
        <f t="shared" si="66"/>
        <v>22.099999999999998</v>
      </c>
      <c r="AP638">
        <f t="shared" si="67"/>
        <v>12.96</v>
      </c>
      <c r="AQ638" s="9">
        <f t="shared" si="68"/>
        <v>27.4</v>
      </c>
      <c r="AR638" s="12">
        <f xml:space="preserve"> Πίνακας1[[#This Row],[Average Accuracy (Real Data)]] - Πίνακας1[[#This Row],[Average Accuracy (Synthetic Data)]]</f>
        <v>31.753333333333334</v>
      </c>
      <c r="AS638" s="168" t="str">
        <f t="shared" si="69"/>
        <v>SVC (Synth)</v>
      </c>
    </row>
    <row r="639" spans="1:45" x14ac:dyDescent="0.25">
      <c r="A639" s="1">
        <v>247</v>
      </c>
      <c r="B639" s="1">
        <v>2</v>
      </c>
      <c r="C639" s="1">
        <v>4</v>
      </c>
      <c r="D639" s="1">
        <v>2</v>
      </c>
      <c r="E639" s="1">
        <v>3</v>
      </c>
      <c r="F639" s="1">
        <v>2</v>
      </c>
      <c r="G639" s="1" t="b">
        <v>1</v>
      </c>
      <c r="H639" s="1">
        <v>0.05</v>
      </c>
      <c r="I639" s="1" t="b">
        <v>1</v>
      </c>
      <c r="J639" s="1">
        <v>0.05</v>
      </c>
      <c r="K639" s="1" t="b">
        <v>1</v>
      </c>
      <c r="L639" s="3">
        <v>0.05</v>
      </c>
      <c r="M639" s="3">
        <f>Πίνακας1[[#This Row],[ε2]] + Πίνακας1[[#This Row],[ε1]]</f>
        <v>0.1</v>
      </c>
      <c r="N639" s="1">
        <v>58.64</v>
      </c>
      <c r="O639" s="1">
        <v>48.44</v>
      </c>
      <c r="P639" s="1">
        <v>54.76</v>
      </c>
      <c r="Q639" s="1">
        <v>48.44</v>
      </c>
      <c r="R639" s="1">
        <v>58.88</v>
      </c>
      <c r="S639" s="1">
        <v>54.12</v>
      </c>
      <c r="T639" s="1">
        <v>65.319999999999993</v>
      </c>
      <c r="U639" s="1">
        <v>47.52</v>
      </c>
      <c r="V639" s="1">
        <v>60.32</v>
      </c>
      <c r="W639" s="1">
        <v>48.52</v>
      </c>
      <c r="X639" s="1">
        <v>48.52</v>
      </c>
      <c r="Y639" s="3">
        <v>52.76</v>
      </c>
      <c r="Z639" s="1">
        <v>15.12</v>
      </c>
      <c r="AA639" s="1">
        <v>10.44</v>
      </c>
      <c r="AB639" s="1">
        <v>19.8</v>
      </c>
      <c r="AC639" s="1">
        <v>36.96</v>
      </c>
      <c r="AD639" s="1">
        <v>14.72</v>
      </c>
      <c r="AE639" s="1">
        <v>17.16</v>
      </c>
      <c r="AF639" s="1">
        <v>15.68</v>
      </c>
      <c r="AG639" s="1">
        <v>17.399999999999999</v>
      </c>
      <c r="AH639" s="1">
        <v>14.56</v>
      </c>
      <c r="AI639" s="1">
        <v>20.92</v>
      </c>
      <c r="AJ639" s="1">
        <v>22.12</v>
      </c>
      <c r="AK639" s="3">
        <v>19.52</v>
      </c>
      <c r="AL639">
        <f t="shared" si="63"/>
        <v>53.853333333333332</v>
      </c>
      <c r="AM639">
        <f t="shared" si="64"/>
        <v>47.52</v>
      </c>
      <c r="AN639" s="4">
        <f t="shared" si="65"/>
        <v>65.319999999999993</v>
      </c>
      <c r="AO639">
        <f t="shared" si="66"/>
        <v>18.7</v>
      </c>
      <c r="AP639">
        <f t="shared" si="67"/>
        <v>10.44</v>
      </c>
      <c r="AQ639" s="9">
        <f t="shared" si="68"/>
        <v>36.96</v>
      </c>
      <c r="AR639" s="12">
        <f xml:space="preserve"> Πίνακας1[[#This Row],[Average Accuracy (Real Data)]] - Πίνακας1[[#This Row],[Average Accuracy (Synthetic Data)]]</f>
        <v>35.153333333333336</v>
      </c>
      <c r="AS639" s="168" t="str">
        <f t="shared" si="69"/>
        <v>LinearSVC (Synth)</v>
      </c>
    </row>
    <row r="640" spans="1:45" x14ac:dyDescent="0.25">
      <c r="A640" s="1">
        <v>227</v>
      </c>
      <c r="B640" s="1">
        <v>2</v>
      </c>
      <c r="C640" s="1">
        <v>4</v>
      </c>
      <c r="D640" s="1">
        <v>2</v>
      </c>
      <c r="E640" s="1">
        <v>3</v>
      </c>
      <c r="F640" s="1">
        <v>1</v>
      </c>
      <c r="G640" s="1" t="b">
        <v>1</v>
      </c>
      <c r="H640" s="1">
        <v>0.1</v>
      </c>
      <c r="I640" s="1" t="b">
        <v>1</v>
      </c>
      <c r="J640" s="1">
        <v>0.1</v>
      </c>
      <c r="K640" s="1" t="b">
        <v>1</v>
      </c>
      <c r="L640" s="3">
        <v>0.1</v>
      </c>
      <c r="M640" s="3">
        <f>Πίνακας1[[#This Row],[ε2]] + Πίνακας1[[#This Row],[ε1]]</f>
        <v>0.2</v>
      </c>
      <c r="N640" s="1">
        <v>58.64</v>
      </c>
      <c r="O640" s="1">
        <v>48.44</v>
      </c>
      <c r="P640" s="1">
        <v>54.76</v>
      </c>
      <c r="Q640" s="1">
        <v>48.44</v>
      </c>
      <c r="R640" s="1">
        <v>58.88</v>
      </c>
      <c r="S640" s="1">
        <v>54.12</v>
      </c>
      <c r="T640" s="1">
        <v>65.319999999999993</v>
      </c>
      <c r="U640" s="1">
        <v>47.52</v>
      </c>
      <c r="V640" s="1">
        <v>60.32</v>
      </c>
      <c r="W640" s="1">
        <v>48.52</v>
      </c>
      <c r="X640" s="1">
        <v>48.52</v>
      </c>
      <c r="Y640" s="3">
        <v>52.76</v>
      </c>
      <c r="Z640" s="1">
        <v>29.52</v>
      </c>
      <c r="AA640" s="1">
        <v>18.600000000000001</v>
      </c>
      <c r="AB640" s="1">
        <v>26.84</v>
      </c>
      <c r="AC640" s="1">
        <v>35.64</v>
      </c>
      <c r="AD640" s="1">
        <v>32</v>
      </c>
      <c r="AE640" s="1">
        <v>27.32</v>
      </c>
      <c r="AF640" s="1">
        <v>29.64</v>
      </c>
      <c r="AG640" s="1">
        <v>28.76</v>
      </c>
      <c r="AH640" s="1">
        <v>27</v>
      </c>
      <c r="AI640" s="1">
        <v>34.32</v>
      </c>
      <c r="AJ640" s="1">
        <v>37.08</v>
      </c>
      <c r="AK640" s="3">
        <v>32.4</v>
      </c>
      <c r="AL640">
        <f t="shared" si="63"/>
        <v>53.853333333333332</v>
      </c>
      <c r="AM640">
        <f t="shared" si="64"/>
        <v>47.52</v>
      </c>
      <c r="AN640" s="4">
        <f t="shared" si="65"/>
        <v>65.319999999999993</v>
      </c>
      <c r="AO640">
        <f t="shared" si="66"/>
        <v>29.926666666666662</v>
      </c>
      <c r="AP640">
        <f t="shared" si="67"/>
        <v>18.600000000000001</v>
      </c>
      <c r="AQ640" s="9">
        <f t="shared" si="68"/>
        <v>37.08</v>
      </c>
      <c r="AR640" s="12">
        <f xml:space="preserve"> Πίνακας1[[#This Row],[Average Accuracy (Real Data)]] - Πίνακας1[[#This Row],[Average Accuracy (Synthetic Data)]]</f>
        <v>23.926666666666669</v>
      </c>
      <c r="AS640" s="168" t="str">
        <f t="shared" si="69"/>
        <v>LinearDiscriminantAnalysis (Synth)</v>
      </c>
    </row>
    <row r="641" spans="1:45" x14ac:dyDescent="0.25">
      <c r="A641" s="1">
        <v>248</v>
      </c>
      <c r="B641" s="1">
        <v>2</v>
      </c>
      <c r="C641" s="1">
        <v>4</v>
      </c>
      <c r="D641" s="1">
        <v>2</v>
      </c>
      <c r="E641" s="1">
        <v>3</v>
      </c>
      <c r="F641" s="1">
        <v>2</v>
      </c>
      <c r="G641" s="1" t="b">
        <v>1</v>
      </c>
      <c r="H641" s="1">
        <v>0.1</v>
      </c>
      <c r="I641" s="1" t="b">
        <v>1</v>
      </c>
      <c r="J641" s="1">
        <v>0.1</v>
      </c>
      <c r="K641" s="1" t="b">
        <v>1</v>
      </c>
      <c r="L641" s="3">
        <v>0.1</v>
      </c>
      <c r="M641" s="3">
        <f>Πίνακας1[[#This Row],[ε2]] + Πίνακας1[[#This Row],[ε1]]</f>
        <v>0.2</v>
      </c>
      <c r="N641" s="1">
        <v>58.64</v>
      </c>
      <c r="O641" s="1">
        <v>48.44</v>
      </c>
      <c r="P641" s="1">
        <v>54.76</v>
      </c>
      <c r="Q641" s="1">
        <v>48.44</v>
      </c>
      <c r="R641" s="1">
        <v>58.88</v>
      </c>
      <c r="S641" s="1">
        <v>54.12</v>
      </c>
      <c r="T641" s="1">
        <v>65.319999999999993</v>
      </c>
      <c r="U641" s="1">
        <v>47.52</v>
      </c>
      <c r="V641" s="1">
        <v>60.32</v>
      </c>
      <c r="W641" s="1">
        <v>48.52</v>
      </c>
      <c r="X641" s="1">
        <v>48.52</v>
      </c>
      <c r="Y641" s="3">
        <v>52.76</v>
      </c>
      <c r="Z641" s="1">
        <v>8.48</v>
      </c>
      <c r="AA641" s="1">
        <v>9.68</v>
      </c>
      <c r="AB641" s="1">
        <v>17.32</v>
      </c>
      <c r="AC641" s="1">
        <v>0</v>
      </c>
      <c r="AD641" s="1">
        <v>11.28</v>
      </c>
      <c r="AE641" s="1">
        <v>14.08</v>
      </c>
      <c r="AF641" s="1">
        <v>8.64</v>
      </c>
      <c r="AG641" s="1">
        <v>9.24</v>
      </c>
      <c r="AH641" s="1">
        <v>8.8800000000000008</v>
      </c>
      <c r="AI641" s="1">
        <v>7.16</v>
      </c>
      <c r="AJ641" s="1">
        <v>9.08</v>
      </c>
      <c r="AK641" s="3">
        <v>10.8</v>
      </c>
      <c r="AL641">
        <f t="shared" si="63"/>
        <v>53.853333333333332</v>
      </c>
      <c r="AM641">
        <f t="shared" si="64"/>
        <v>47.52</v>
      </c>
      <c r="AN641" s="4">
        <f t="shared" si="65"/>
        <v>65.319999999999993</v>
      </c>
      <c r="AO641">
        <f t="shared" si="66"/>
        <v>9.5533333333333328</v>
      </c>
      <c r="AP641">
        <f t="shared" si="67"/>
        <v>0</v>
      </c>
      <c r="AQ641" s="9">
        <f t="shared" si="68"/>
        <v>17.32</v>
      </c>
      <c r="AR641" s="12">
        <f xml:space="preserve"> Πίνακας1[[#This Row],[Average Accuracy (Real Data)]] - Πίνακας1[[#This Row],[Average Accuracy (Synthetic Data)]]</f>
        <v>44.3</v>
      </c>
      <c r="AS641" s="168" t="str">
        <f t="shared" si="69"/>
        <v>KNeighborsClassifier (Synth)</v>
      </c>
    </row>
    <row r="642" spans="1:45" x14ac:dyDescent="0.25">
      <c r="A642" s="1">
        <v>228</v>
      </c>
      <c r="B642" s="1">
        <v>2</v>
      </c>
      <c r="C642" s="1">
        <v>4</v>
      </c>
      <c r="D642" s="1">
        <v>2</v>
      </c>
      <c r="E642" s="1">
        <v>3</v>
      </c>
      <c r="F642" s="1">
        <v>1</v>
      </c>
      <c r="G642" s="1" t="b">
        <v>1</v>
      </c>
      <c r="H642" s="1">
        <v>0.5</v>
      </c>
      <c r="I642" s="1" t="b">
        <v>1</v>
      </c>
      <c r="J642" s="1">
        <v>0.5</v>
      </c>
      <c r="K642" s="1" t="b">
        <v>1</v>
      </c>
      <c r="L642" s="3">
        <v>0.5</v>
      </c>
      <c r="M642" s="3">
        <f>Πίνακας1[[#This Row],[ε2]] + Πίνακας1[[#This Row],[ε1]]</f>
        <v>1</v>
      </c>
      <c r="N642" s="1">
        <v>58.64</v>
      </c>
      <c r="O642" s="1">
        <v>48.44</v>
      </c>
      <c r="P642" s="1">
        <v>54.76</v>
      </c>
      <c r="Q642" s="1">
        <v>48.44</v>
      </c>
      <c r="R642" s="1">
        <v>58.88</v>
      </c>
      <c r="S642" s="1">
        <v>54.12</v>
      </c>
      <c r="T642" s="1">
        <v>65.319999999999993</v>
      </c>
      <c r="U642" s="1">
        <v>47.52</v>
      </c>
      <c r="V642" s="1">
        <v>60.32</v>
      </c>
      <c r="W642" s="1">
        <v>48.52</v>
      </c>
      <c r="X642" s="1">
        <v>48.52</v>
      </c>
      <c r="Y642" s="3">
        <v>52.76</v>
      </c>
      <c r="Z642" s="1">
        <v>47.32</v>
      </c>
      <c r="AA642" s="1">
        <v>26.28</v>
      </c>
      <c r="AB642" s="1">
        <v>42.84</v>
      </c>
      <c r="AC642" s="1">
        <v>44.92</v>
      </c>
      <c r="AD642" s="1">
        <v>47.72</v>
      </c>
      <c r="AE642" s="1">
        <v>43.04</v>
      </c>
      <c r="AF642" s="1">
        <v>44.64</v>
      </c>
      <c r="AG642" s="1">
        <v>47.56</v>
      </c>
      <c r="AH642" s="1">
        <v>45.88</v>
      </c>
      <c r="AI642" s="1">
        <v>49.28</v>
      </c>
      <c r="AJ642" s="1">
        <v>49.36</v>
      </c>
      <c r="AK642" s="3">
        <v>48.32</v>
      </c>
      <c r="AL642">
        <f t="shared" ref="AL642:AL705" si="70" xml:space="preserve"> AVERAGE(N642:Y642)</f>
        <v>53.853333333333332</v>
      </c>
      <c r="AM642">
        <f t="shared" ref="AM642:AM705" si="71" xml:space="preserve"> MIN(N642:Y642)</f>
        <v>47.52</v>
      </c>
      <c r="AN642" s="4">
        <f t="shared" ref="AN642:AN705" si="72" xml:space="preserve"> MAX(N642:Y642)</f>
        <v>65.319999999999993</v>
      </c>
      <c r="AO642">
        <f t="shared" ref="AO642:AO705" si="73" xml:space="preserve"> AVERAGE(Z642:AK642)</f>
        <v>44.763333333333343</v>
      </c>
      <c r="AP642">
        <f t="shared" ref="AP642:AP705" si="74" xml:space="preserve"> MIN(Z642:AK642)</f>
        <v>26.28</v>
      </c>
      <c r="AQ642" s="9">
        <f t="shared" ref="AQ642:AQ705" si="75" xml:space="preserve"> MAX(Z642:AK642)</f>
        <v>49.36</v>
      </c>
      <c r="AR642" s="12">
        <f xml:space="preserve"> Πίνακας1[[#This Row],[Average Accuracy (Real Data)]] - Πίνακας1[[#This Row],[Average Accuracy (Synthetic Data)]]</f>
        <v>9.0899999999999892</v>
      </c>
      <c r="AS642" s="168" t="str">
        <f t="shared" ref="AS642:AS705" si="76">INDEX($Z$1:$AK$1,0,MATCH(AQ642,Z642:AK642,0))</f>
        <v>LinearDiscriminantAnalysis (Synth)</v>
      </c>
    </row>
    <row r="643" spans="1:45" x14ac:dyDescent="0.25">
      <c r="A643" s="1">
        <v>249</v>
      </c>
      <c r="B643" s="1">
        <v>2</v>
      </c>
      <c r="C643" s="1">
        <v>4</v>
      </c>
      <c r="D643" s="1">
        <v>2</v>
      </c>
      <c r="E643" s="1">
        <v>3</v>
      </c>
      <c r="F643" s="1">
        <v>2</v>
      </c>
      <c r="G643" s="1" t="b">
        <v>1</v>
      </c>
      <c r="H643" s="1">
        <v>0.5</v>
      </c>
      <c r="I643" s="1" t="b">
        <v>1</v>
      </c>
      <c r="J643" s="1">
        <v>0.5</v>
      </c>
      <c r="K643" s="1" t="b">
        <v>1</v>
      </c>
      <c r="L643" s="3">
        <v>0.5</v>
      </c>
      <c r="M643" s="3">
        <f>Πίνακας1[[#This Row],[ε2]] + Πίνακας1[[#This Row],[ε1]]</f>
        <v>1</v>
      </c>
      <c r="N643" s="1">
        <v>58.64</v>
      </c>
      <c r="O643" s="1">
        <v>48.44</v>
      </c>
      <c r="P643" s="1">
        <v>54.76</v>
      </c>
      <c r="Q643" s="1">
        <v>48.44</v>
      </c>
      <c r="R643" s="1">
        <v>58.88</v>
      </c>
      <c r="S643" s="1">
        <v>54.12</v>
      </c>
      <c r="T643" s="1">
        <v>65.319999999999993</v>
      </c>
      <c r="U643" s="1">
        <v>47.52</v>
      </c>
      <c r="V643" s="1">
        <v>60.32</v>
      </c>
      <c r="W643" s="1">
        <v>48.52</v>
      </c>
      <c r="X643" s="1">
        <v>48.52</v>
      </c>
      <c r="Y643" s="3">
        <v>52.76</v>
      </c>
      <c r="Z643" s="1">
        <v>44.6</v>
      </c>
      <c r="AA643" s="1">
        <v>20</v>
      </c>
      <c r="AB643" s="1">
        <v>35.840000000000003</v>
      </c>
      <c r="AC643" s="1">
        <v>42.84</v>
      </c>
      <c r="AD643" s="1">
        <v>44.92</v>
      </c>
      <c r="AE643" s="1">
        <v>35.32</v>
      </c>
      <c r="AF643" s="1">
        <v>42.64</v>
      </c>
      <c r="AG643" s="1">
        <v>45.8</v>
      </c>
      <c r="AH643" s="1">
        <v>41.48</v>
      </c>
      <c r="AI643" s="1">
        <v>45.48</v>
      </c>
      <c r="AJ643" s="1">
        <v>46.52</v>
      </c>
      <c r="AK643" s="3">
        <v>47.84</v>
      </c>
      <c r="AL643">
        <f t="shared" si="70"/>
        <v>53.853333333333332</v>
      </c>
      <c r="AM643">
        <f t="shared" si="71"/>
        <v>47.52</v>
      </c>
      <c r="AN643" s="4">
        <f t="shared" si="72"/>
        <v>65.319999999999993</v>
      </c>
      <c r="AO643">
        <f t="shared" si="73"/>
        <v>41.106666666666662</v>
      </c>
      <c r="AP643">
        <f t="shared" si="74"/>
        <v>20</v>
      </c>
      <c r="AQ643" s="9">
        <f t="shared" si="75"/>
        <v>47.84</v>
      </c>
      <c r="AR643" s="12">
        <f xml:space="preserve"> Πίνακας1[[#This Row],[Average Accuracy (Real Data)]] - Πίνακας1[[#This Row],[Average Accuracy (Synthetic Data)]]</f>
        <v>12.74666666666667</v>
      </c>
      <c r="AS643" s="168" t="str">
        <f t="shared" si="76"/>
        <v>QuadraticDiscriminantAnalysis (Synth)</v>
      </c>
    </row>
    <row r="644" spans="1:45" x14ac:dyDescent="0.25">
      <c r="A644" s="1">
        <v>267</v>
      </c>
      <c r="B644" s="1">
        <v>2</v>
      </c>
      <c r="C644" s="1">
        <v>10</v>
      </c>
      <c r="D644" s="1">
        <v>3</v>
      </c>
      <c r="E644" s="1">
        <v>3</v>
      </c>
      <c r="F644" s="1">
        <v>1</v>
      </c>
      <c r="G644" s="1" t="b">
        <v>1</v>
      </c>
      <c r="H644" s="1">
        <v>0.01</v>
      </c>
      <c r="I644" s="1" t="b">
        <v>1</v>
      </c>
      <c r="J644" s="1">
        <v>0.01</v>
      </c>
      <c r="K644" s="1" t="b">
        <v>1</v>
      </c>
      <c r="L644" s="3">
        <v>0.01</v>
      </c>
      <c r="M644" s="3">
        <f>Πίνακας1[[#This Row],[ε2]] + Πίνακας1[[#This Row],[ε1]]</f>
        <v>0.02</v>
      </c>
      <c r="N644" s="1">
        <v>58.64</v>
      </c>
      <c r="O644" s="1">
        <v>48.44</v>
      </c>
      <c r="P644" s="1">
        <v>54.76</v>
      </c>
      <c r="Q644" s="1">
        <v>48.44</v>
      </c>
      <c r="R644" s="1">
        <v>58.88</v>
      </c>
      <c r="S644" s="1">
        <v>54.12</v>
      </c>
      <c r="T644" s="1">
        <v>65.319999999999993</v>
      </c>
      <c r="U644" s="1">
        <v>47.52</v>
      </c>
      <c r="V644" s="1">
        <v>60.32</v>
      </c>
      <c r="W644" s="1">
        <v>48.52</v>
      </c>
      <c r="X644" s="1">
        <v>48.52</v>
      </c>
      <c r="Y644" s="3">
        <v>52.76</v>
      </c>
      <c r="Z644" s="1">
        <v>8.64</v>
      </c>
      <c r="AA644" s="1">
        <v>11.84</v>
      </c>
      <c r="AB644" s="1">
        <v>17.64</v>
      </c>
      <c r="AC644" s="1">
        <v>0</v>
      </c>
      <c r="AD644" s="1">
        <v>8.9600000000000009</v>
      </c>
      <c r="AE644" s="1">
        <v>13.6</v>
      </c>
      <c r="AF644" s="1">
        <v>11.24</v>
      </c>
      <c r="AG644" s="1">
        <v>10.76</v>
      </c>
      <c r="AH644" s="1">
        <v>10.16</v>
      </c>
      <c r="AI644" s="1">
        <v>7.64</v>
      </c>
      <c r="AJ644" s="1">
        <v>6.28</v>
      </c>
      <c r="AK644" s="3">
        <v>7.56</v>
      </c>
      <c r="AL644">
        <f t="shared" si="70"/>
        <v>53.853333333333332</v>
      </c>
      <c r="AM644">
        <f t="shared" si="71"/>
        <v>47.52</v>
      </c>
      <c r="AN644" s="4">
        <f t="shared" si="72"/>
        <v>65.319999999999993</v>
      </c>
      <c r="AO644">
        <f t="shared" si="73"/>
        <v>9.5266666666666673</v>
      </c>
      <c r="AP644">
        <f t="shared" si="74"/>
        <v>0</v>
      </c>
      <c r="AQ644" s="9">
        <f t="shared" si="75"/>
        <v>17.64</v>
      </c>
      <c r="AR644" s="12">
        <f xml:space="preserve"> Πίνακας1[[#This Row],[Average Accuracy (Real Data)]] - Πίνακας1[[#This Row],[Average Accuracy (Synthetic Data)]]</f>
        <v>44.326666666666668</v>
      </c>
      <c r="AS644" s="168" t="str">
        <f t="shared" si="76"/>
        <v>KNeighborsClassifier (Synth)</v>
      </c>
    </row>
    <row r="645" spans="1:45" x14ac:dyDescent="0.25">
      <c r="A645" s="1">
        <v>288</v>
      </c>
      <c r="B645" s="1">
        <v>2</v>
      </c>
      <c r="C645" s="1">
        <v>10</v>
      </c>
      <c r="D645" s="1">
        <v>3</v>
      </c>
      <c r="E645" s="1">
        <v>3</v>
      </c>
      <c r="F645" s="1">
        <v>2</v>
      </c>
      <c r="G645" s="1" t="b">
        <v>1</v>
      </c>
      <c r="H645" s="1">
        <v>0.01</v>
      </c>
      <c r="I645" s="1" t="b">
        <v>1</v>
      </c>
      <c r="J645" s="1">
        <v>0.01</v>
      </c>
      <c r="K645" s="1" t="b">
        <v>1</v>
      </c>
      <c r="L645" s="3">
        <v>0.01</v>
      </c>
      <c r="M645" s="3">
        <f>Πίνακας1[[#This Row],[ε2]] + Πίνακας1[[#This Row],[ε1]]</f>
        <v>0.02</v>
      </c>
      <c r="N645" s="1">
        <v>58.64</v>
      </c>
      <c r="O645" s="1">
        <v>48.44</v>
      </c>
      <c r="P645" s="1">
        <v>54.76</v>
      </c>
      <c r="Q645" s="1">
        <v>48.44</v>
      </c>
      <c r="R645" s="1">
        <v>58.88</v>
      </c>
      <c r="S645" s="1">
        <v>54.12</v>
      </c>
      <c r="T645" s="1">
        <v>65.319999999999993</v>
      </c>
      <c r="U645" s="1">
        <v>47.52</v>
      </c>
      <c r="V645" s="1">
        <v>60.32</v>
      </c>
      <c r="W645" s="1">
        <v>48.52</v>
      </c>
      <c r="X645" s="1">
        <v>48.52</v>
      </c>
      <c r="Y645" s="3">
        <v>52.76</v>
      </c>
      <c r="Z645" s="1">
        <v>19.239999999999998</v>
      </c>
      <c r="AA645" s="1">
        <v>15.28</v>
      </c>
      <c r="AB645" s="1">
        <v>17.04</v>
      </c>
      <c r="AC645" s="1">
        <v>2.44</v>
      </c>
      <c r="AD645" s="1">
        <v>17.48</v>
      </c>
      <c r="AE645" s="1">
        <v>20.92</v>
      </c>
      <c r="AF645" s="1">
        <v>14.08</v>
      </c>
      <c r="AG645" s="1">
        <v>19.64</v>
      </c>
      <c r="AH645" s="1">
        <v>19.04</v>
      </c>
      <c r="AI645" s="1">
        <v>9.6</v>
      </c>
      <c r="AJ645" s="1">
        <v>7.76</v>
      </c>
      <c r="AK645" s="3">
        <v>13.04</v>
      </c>
      <c r="AL645">
        <f t="shared" si="70"/>
        <v>53.853333333333332</v>
      </c>
      <c r="AM645">
        <f t="shared" si="71"/>
        <v>47.52</v>
      </c>
      <c r="AN645" s="4">
        <f t="shared" si="72"/>
        <v>65.319999999999993</v>
      </c>
      <c r="AO645">
        <f t="shared" si="73"/>
        <v>14.629999999999997</v>
      </c>
      <c r="AP645">
        <f t="shared" si="74"/>
        <v>2.44</v>
      </c>
      <c r="AQ645" s="9">
        <f t="shared" si="75"/>
        <v>20.92</v>
      </c>
      <c r="AR645" s="12">
        <f xml:space="preserve"> Πίνακας1[[#This Row],[Average Accuracy (Real Data)]] - Πίνακας1[[#This Row],[Average Accuracy (Synthetic Data)]]</f>
        <v>39.223333333333336</v>
      </c>
      <c r="AS645" s="168" t="str">
        <f t="shared" si="76"/>
        <v>RandomForestClassifier (Synth)</v>
      </c>
    </row>
    <row r="646" spans="1:45" x14ac:dyDescent="0.25">
      <c r="A646" s="1">
        <v>394</v>
      </c>
      <c r="B646" s="1">
        <v>3</v>
      </c>
      <c r="C646" s="1">
        <v>13</v>
      </c>
      <c r="D646" s="1">
        <v>2</v>
      </c>
      <c r="E646" s="1">
        <v>3</v>
      </c>
      <c r="F646" s="1">
        <v>1</v>
      </c>
      <c r="G646" s="1" t="b">
        <v>1</v>
      </c>
      <c r="H646" s="1">
        <v>0.05</v>
      </c>
      <c r="I646" s="1" t="b">
        <v>1</v>
      </c>
      <c r="J646" s="1">
        <v>0.05</v>
      </c>
      <c r="K646" s="1" t="b">
        <v>1</v>
      </c>
      <c r="L646" s="3">
        <v>0.05</v>
      </c>
      <c r="M646" s="3">
        <f>Πίνακας1[[#This Row],[ε2]] + Πίνακας1[[#This Row],[ε1]]</f>
        <v>0.1</v>
      </c>
      <c r="N646" s="1">
        <v>85.58</v>
      </c>
      <c r="O646" s="1">
        <v>79.930000000000007</v>
      </c>
      <c r="P646" s="1">
        <v>82.27</v>
      </c>
      <c r="Q646" s="1">
        <v>80.900000000000006</v>
      </c>
      <c r="R646" s="1">
        <v>76.38</v>
      </c>
      <c r="S646" s="1">
        <v>82.92</v>
      </c>
      <c r="T646" s="1">
        <v>79.7</v>
      </c>
      <c r="U646" s="1">
        <v>85.2</v>
      </c>
      <c r="V646" s="1">
        <v>85.57</v>
      </c>
      <c r="W646" s="1">
        <v>79.540000000000006</v>
      </c>
      <c r="X646" s="1">
        <v>82.76</v>
      </c>
      <c r="Y646" s="3">
        <v>81.41</v>
      </c>
      <c r="Z646" s="1">
        <v>69.69</v>
      </c>
      <c r="AA646" s="1">
        <v>56.38</v>
      </c>
      <c r="AB646" s="1">
        <v>50.98</v>
      </c>
      <c r="AC646" s="1">
        <v>37.950000000000003</v>
      </c>
      <c r="AD646" s="1">
        <v>76.38</v>
      </c>
      <c r="AE646" s="1">
        <v>53.54</v>
      </c>
      <c r="AF646" s="1">
        <v>76.88</v>
      </c>
      <c r="AG646" s="1">
        <v>66.06</v>
      </c>
      <c r="AH646" s="1">
        <v>71.14</v>
      </c>
      <c r="AI646" s="1">
        <v>76.89</v>
      </c>
      <c r="AJ646" s="1">
        <v>73.150000000000006</v>
      </c>
      <c r="AK646" s="3">
        <v>72.56</v>
      </c>
      <c r="AL646">
        <f t="shared" si="70"/>
        <v>81.846666666666664</v>
      </c>
      <c r="AM646">
        <f t="shared" si="71"/>
        <v>76.38</v>
      </c>
      <c r="AN646" s="4">
        <f t="shared" si="72"/>
        <v>85.58</v>
      </c>
      <c r="AO646">
        <f t="shared" si="73"/>
        <v>65.133333333333326</v>
      </c>
      <c r="AP646">
        <f t="shared" si="74"/>
        <v>37.950000000000003</v>
      </c>
      <c r="AQ646" s="9">
        <f t="shared" si="75"/>
        <v>76.89</v>
      </c>
      <c r="AR646" s="12">
        <f xml:space="preserve"> Πίνακας1[[#This Row],[Average Accuracy (Real Data)]] - Πίνακας1[[#This Row],[Average Accuracy (Synthetic Data)]]</f>
        <v>16.713333333333338</v>
      </c>
      <c r="AS646" s="168" t="str">
        <f t="shared" si="76"/>
        <v>GaussianNB (Synth)</v>
      </c>
    </row>
    <row r="647" spans="1:45" x14ac:dyDescent="0.25">
      <c r="A647" s="1">
        <v>415</v>
      </c>
      <c r="B647" s="1">
        <v>3</v>
      </c>
      <c r="C647" s="1">
        <v>13</v>
      </c>
      <c r="D647" s="1">
        <v>2</v>
      </c>
      <c r="E647" s="1">
        <v>3</v>
      </c>
      <c r="F647" s="1">
        <v>2</v>
      </c>
      <c r="G647" s="1" t="b">
        <v>1</v>
      </c>
      <c r="H647" s="1">
        <v>0.05</v>
      </c>
      <c r="I647" s="1" t="b">
        <v>1</v>
      </c>
      <c r="J647" s="1">
        <v>0.05</v>
      </c>
      <c r="K647" s="1" t="b">
        <v>1</v>
      </c>
      <c r="L647" s="3">
        <v>0.05</v>
      </c>
      <c r="M647" s="3">
        <f>Πίνακας1[[#This Row],[ε2]] + Πίνακας1[[#This Row],[ε1]]</f>
        <v>0.1</v>
      </c>
      <c r="N647" s="1">
        <v>85.58</v>
      </c>
      <c r="O647" s="1">
        <v>79.930000000000007</v>
      </c>
      <c r="P647" s="1">
        <v>82.27</v>
      </c>
      <c r="Q647" s="1">
        <v>80.900000000000006</v>
      </c>
      <c r="R647" s="1">
        <v>76.38</v>
      </c>
      <c r="S647" s="1">
        <v>82.92</v>
      </c>
      <c r="T647" s="1">
        <v>79.7</v>
      </c>
      <c r="U647" s="1">
        <v>85.2</v>
      </c>
      <c r="V647" s="1">
        <v>85.57</v>
      </c>
      <c r="W647" s="1">
        <v>79.540000000000006</v>
      </c>
      <c r="X647" s="1">
        <v>82.76</v>
      </c>
      <c r="Y647" s="3">
        <v>81.41</v>
      </c>
      <c r="Z647" s="1">
        <v>75.459999999999994</v>
      </c>
      <c r="AA647" s="1">
        <v>63.13</v>
      </c>
      <c r="AB647" s="1">
        <v>75.540000000000006</v>
      </c>
      <c r="AC647" s="1">
        <v>73.239999999999995</v>
      </c>
      <c r="AD647" s="1">
        <v>76.38</v>
      </c>
      <c r="AE647" s="1">
        <v>71.22</v>
      </c>
      <c r="AF647" s="1">
        <v>62.68</v>
      </c>
      <c r="AG647" s="1">
        <v>75.3</v>
      </c>
      <c r="AH647" s="1">
        <v>75.349999999999994</v>
      </c>
      <c r="AI647" s="1">
        <v>76.33</v>
      </c>
      <c r="AJ647" s="1">
        <v>74.55</v>
      </c>
      <c r="AK647" s="3">
        <v>73.37</v>
      </c>
      <c r="AL647">
        <f t="shared" si="70"/>
        <v>81.846666666666664</v>
      </c>
      <c r="AM647">
        <f t="shared" si="71"/>
        <v>76.38</v>
      </c>
      <c r="AN647" s="4">
        <f t="shared" si="72"/>
        <v>85.58</v>
      </c>
      <c r="AO647">
        <f t="shared" si="73"/>
        <v>72.712500000000006</v>
      </c>
      <c r="AP647">
        <f t="shared" si="74"/>
        <v>62.68</v>
      </c>
      <c r="AQ647" s="9">
        <f t="shared" si="75"/>
        <v>76.38</v>
      </c>
      <c r="AR647" s="12">
        <f xml:space="preserve"> Πίνακας1[[#This Row],[Average Accuracy (Real Data)]] - Πίνακας1[[#This Row],[Average Accuracy (Synthetic Data)]]</f>
        <v>9.1341666666666583</v>
      </c>
      <c r="AS647" s="168" t="str">
        <f t="shared" si="76"/>
        <v>SVC (Synth)</v>
      </c>
    </row>
    <row r="648" spans="1:45" x14ac:dyDescent="0.25">
      <c r="A648" s="1">
        <v>395</v>
      </c>
      <c r="B648" s="1">
        <v>3</v>
      </c>
      <c r="C648" s="1">
        <v>13</v>
      </c>
      <c r="D648" s="1">
        <v>2</v>
      </c>
      <c r="E648" s="1">
        <v>3</v>
      </c>
      <c r="F648" s="1">
        <v>1</v>
      </c>
      <c r="G648" s="1" t="b">
        <v>1</v>
      </c>
      <c r="H648" s="1">
        <v>0.1</v>
      </c>
      <c r="I648" s="1" t="b">
        <v>1</v>
      </c>
      <c r="J648" s="1">
        <v>0.1</v>
      </c>
      <c r="K648" s="1" t="b">
        <v>1</v>
      </c>
      <c r="L648" s="3">
        <v>0.1</v>
      </c>
      <c r="M648" s="3">
        <f>Πίνακας1[[#This Row],[ε2]] + Πίνακας1[[#This Row],[ε1]]</f>
        <v>0.2</v>
      </c>
      <c r="N648" s="1">
        <v>85.58</v>
      </c>
      <c r="O648" s="1">
        <v>79.930000000000007</v>
      </c>
      <c r="P648" s="1">
        <v>82.27</v>
      </c>
      <c r="Q648" s="1">
        <v>80.900000000000006</v>
      </c>
      <c r="R648" s="1">
        <v>76.38</v>
      </c>
      <c r="S648" s="1">
        <v>82.92</v>
      </c>
      <c r="T648" s="1">
        <v>79.7</v>
      </c>
      <c r="U648" s="1">
        <v>85.2</v>
      </c>
      <c r="V648" s="1">
        <v>85.57</v>
      </c>
      <c r="W648" s="1">
        <v>79.540000000000006</v>
      </c>
      <c r="X648" s="1">
        <v>82.76</v>
      </c>
      <c r="Y648" s="3">
        <v>81.41</v>
      </c>
      <c r="Z648" s="1">
        <v>76.849999999999994</v>
      </c>
      <c r="AA648" s="1">
        <v>63.02</v>
      </c>
      <c r="AB648" s="1">
        <v>76.37</v>
      </c>
      <c r="AC648" s="1">
        <v>23.04</v>
      </c>
      <c r="AD648" s="1">
        <v>76.38</v>
      </c>
      <c r="AE648" s="1">
        <v>75.400000000000006</v>
      </c>
      <c r="AF648" s="1">
        <v>76.72</v>
      </c>
      <c r="AG648" s="1">
        <v>76.7</v>
      </c>
      <c r="AH648" s="1">
        <v>76.86</v>
      </c>
      <c r="AI648" s="1">
        <v>76.900000000000006</v>
      </c>
      <c r="AJ648" s="1">
        <v>76.819999999999993</v>
      </c>
      <c r="AK648" s="3">
        <v>76.8</v>
      </c>
      <c r="AL648">
        <f t="shared" si="70"/>
        <v>81.846666666666664</v>
      </c>
      <c r="AM648">
        <f t="shared" si="71"/>
        <v>76.38</v>
      </c>
      <c r="AN648" s="4">
        <f t="shared" si="72"/>
        <v>85.58</v>
      </c>
      <c r="AO648">
        <f t="shared" si="73"/>
        <v>70.98833333333333</v>
      </c>
      <c r="AP648">
        <f t="shared" si="74"/>
        <v>23.04</v>
      </c>
      <c r="AQ648" s="9">
        <f t="shared" si="75"/>
        <v>76.900000000000006</v>
      </c>
      <c r="AR648" s="12">
        <f xml:space="preserve"> Πίνακας1[[#This Row],[Average Accuracy (Real Data)]] - Πίνακας1[[#This Row],[Average Accuracy (Synthetic Data)]]</f>
        <v>10.858333333333334</v>
      </c>
      <c r="AS648" s="168" t="str">
        <f t="shared" si="76"/>
        <v>GaussianNB (Synth)</v>
      </c>
    </row>
    <row r="649" spans="1:45" x14ac:dyDescent="0.25">
      <c r="A649" s="1">
        <v>416</v>
      </c>
      <c r="B649" s="1">
        <v>3</v>
      </c>
      <c r="C649" s="1">
        <v>13</v>
      </c>
      <c r="D649" s="1">
        <v>2</v>
      </c>
      <c r="E649" s="1">
        <v>3</v>
      </c>
      <c r="F649" s="1">
        <v>2</v>
      </c>
      <c r="G649" s="1" t="b">
        <v>1</v>
      </c>
      <c r="H649" s="1">
        <v>0.1</v>
      </c>
      <c r="I649" s="1" t="b">
        <v>1</v>
      </c>
      <c r="J649" s="1">
        <v>0.1</v>
      </c>
      <c r="K649" s="1" t="b">
        <v>1</v>
      </c>
      <c r="L649" s="3">
        <v>0.1</v>
      </c>
      <c r="M649" s="3">
        <f>Πίνακας1[[#This Row],[ε2]] + Πίνακας1[[#This Row],[ε1]]</f>
        <v>0.2</v>
      </c>
      <c r="N649" s="1">
        <v>85.58</v>
      </c>
      <c r="O649" s="1">
        <v>79.930000000000007</v>
      </c>
      <c r="P649" s="1">
        <v>82.27</v>
      </c>
      <c r="Q649" s="1">
        <v>80.900000000000006</v>
      </c>
      <c r="R649" s="1">
        <v>76.38</v>
      </c>
      <c r="S649" s="1">
        <v>82.92</v>
      </c>
      <c r="T649" s="1">
        <v>79.7</v>
      </c>
      <c r="U649" s="1">
        <v>85.2</v>
      </c>
      <c r="V649" s="1">
        <v>85.57</v>
      </c>
      <c r="W649" s="1">
        <v>79.540000000000006</v>
      </c>
      <c r="X649" s="1">
        <v>82.76</v>
      </c>
      <c r="Y649" s="3">
        <v>81.41</v>
      </c>
      <c r="Z649" s="1">
        <v>75.84</v>
      </c>
      <c r="AA649" s="1">
        <v>59.86</v>
      </c>
      <c r="AB649" s="1">
        <v>64.72</v>
      </c>
      <c r="AC649" s="1">
        <v>28.55</v>
      </c>
      <c r="AD649" s="1">
        <v>76.38</v>
      </c>
      <c r="AE649" s="1">
        <v>60.28</v>
      </c>
      <c r="AF649" s="1">
        <v>76.540000000000006</v>
      </c>
      <c r="AG649" s="1">
        <v>72.63</v>
      </c>
      <c r="AH649" s="1">
        <v>76.58</v>
      </c>
      <c r="AI649" s="1">
        <v>76.900000000000006</v>
      </c>
      <c r="AJ649" s="1">
        <v>74.12</v>
      </c>
      <c r="AK649" s="3">
        <v>74.709999999999994</v>
      </c>
      <c r="AL649">
        <f t="shared" si="70"/>
        <v>81.846666666666664</v>
      </c>
      <c r="AM649">
        <f t="shared" si="71"/>
        <v>76.38</v>
      </c>
      <c r="AN649" s="4">
        <f t="shared" si="72"/>
        <v>85.58</v>
      </c>
      <c r="AO649">
        <f t="shared" si="73"/>
        <v>68.092500000000001</v>
      </c>
      <c r="AP649">
        <f t="shared" si="74"/>
        <v>28.55</v>
      </c>
      <c r="AQ649" s="9">
        <f t="shared" si="75"/>
        <v>76.900000000000006</v>
      </c>
      <c r="AR649" s="12">
        <f xml:space="preserve"> Πίνακας1[[#This Row],[Average Accuracy (Real Data)]] - Πίνακας1[[#This Row],[Average Accuracy (Synthetic Data)]]</f>
        <v>13.754166666666663</v>
      </c>
      <c r="AS649" s="168" t="str">
        <f t="shared" si="76"/>
        <v>GaussianNB (Synth)</v>
      </c>
    </row>
    <row r="650" spans="1:45" x14ac:dyDescent="0.25">
      <c r="A650" s="1">
        <v>396</v>
      </c>
      <c r="B650" s="1">
        <v>3</v>
      </c>
      <c r="C650" s="1">
        <v>13</v>
      </c>
      <c r="D650" s="1">
        <v>2</v>
      </c>
      <c r="E650" s="1">
        <v>3</v>
      </c>
      <c r="F650" s="1">
        <v>1</v>
      </c>
      <c r="G650" s="1" t="b">
        <v>1</v>
      </c>
      <c r="H650" s="1">
        <v>0.5</v>
      </c>
      <c r="I650" s="1" t="b">
        <v>1</v>
      </c>
      <c r="J650" s="1">
        <v>0.5</v>
      </c>
      <c r="K650" s="1" t="b">
        <v>1</v>
      </c>
      <c r="L650" s="3">
        <v>0.5</v>
      </c>
      <c r="M650" s="3">
        <f>Πίνακας1[[#This Row],[ε2]] + Πίνακας1[[#This Row],[ε1]]</f>
        <v>1</v>
      </c>
      <c r="N650" s="1">
        <v>85.58</v>
      </c>
      <c r="O650" s="1">
        <v>79.930000000000007</v>
      </c>
      <c r="P650" s="1">
        <v>82.27</v>
      </c>
      <c r="Q650" s="1">
        <v>80.900000000000006</v>
      </c>
      <c r="R650" s="1">
        <v>76.38</v>
      </c>
      <c r="S650" s="1">
        <v>82.92</v>
      </c>
      <c r="T650" s="1">
        <v>79.7</v>
      </c>
      <c r="U650" s="1">
        <v>85.2</v>
      </c>
      <c r="V650" s="1">
        <v>85.57</v>
      </c>
      <c r="W650" s="1">
        <v>79.540000000000006</v>
      </c>
      <c r="X650" s="1">
        <v>82.76</v>
      </c>
      <c r="Y650" s="3">
        <v>81.41</v>
      </c>
      <c r="Z650" s="1">
        <v>76.400000000000006</v>
      </c>
      <c r="AA650" s="1">
        <v>64.87</v>
      </c>
      <c r="AB650" s="1">
        <v>74.44</v>
      </c>
      <c r="AC650" s="1">
        <v>73.42</v>
      </c>
      <c r="AD650" s="1">
        <v>76.38</v>
      </c>
      <c r="AE650" s="1">
        <v>73.64</v>
      </c>
      <c r="AF650" s="1">
        <v>76.56</v>
      </c>
      <c r="AG650" s="1">
        <v>76.47</v>
      </c>
      <c r="AH650" s="1">
        <v>76.42</v>
      </c>
      <c r="AI650" s="1">
        <v>76.900000000000006</v>
      </c>
      <c r="AJ650" s="1">
        <v>76.38</v>
      </c>
      <c r="AK650" s="3">
        <v>76.84</v>
      </c>
      <c r="AL650">
        <f t="shared" si="70"/>
        <v>81.846666666666664</v>
      </c>
      <c r="AM650">
        <f t="shared" si="71"/>
        <v>76.38</v>
      </c>
      <c r="AN650" s="4">
        <f t="shared" si="72"/>
        <v>85.58</v>
      </c>
      <c r="AO650">
        <f t="shared" si="73"/>
        <v>74.893333333333331</v>
      </c>
      <c r="AP650">
        <f t="shared" si="74"/>
        <v>64.87</v>
      </c>
      <c r="AQ650" s="9">
        <f t="shared" si="75"/>
        <v>76.900000000000006</v>
      </c>
      <c r="AR650" s="12">
        <f xml:space="preserve"> Πίνακας1[[#This Row],[Average Accuracy (Real Data)]] - Πίνακας1[[#This Row],[Average Accuracy (Synthetic Data)]]</f>
        <v>6.9533333333333331</v>
      </c>
      <c r="AS650" s="168" t="str">
        <f t="shared" si="76"/>
        <v>GaussianNB (Synth)</v>
      </c>
    </row>
    <row r="651" spans="1:45" x14ac:dyDescent="0.25">
      <c r="A651" s="1">
        <v>417</v>
      </c>
      <c r="B651" s="1">
        <v>3</v>
      </c>
      <c r="C651" s="1">
        <v>13</v>
      </c>
      <c r="D651" s="1">
        <v>2</v>
      </c>
      <c r="E651" s="1">
        <v>3</v>
      </c>
      <c r="F651" s="1">
        <v>2</v>
      </c>
      <c r="G651" s="1" t="b">
        <v>1</v>
      </c>
      <c r="H651" s="1">
        <v>0.5</v>
      </c>
      <c r="I651" s="1" t="b">
        <v>1</v>
      </c>
      <c r="J651" s="1">
        <v>0.5</v>
      </c>
      <c r="K651" s="1" t="b">
        <v>1</v>
      </c>
      <c r="L651" s="3">
        <v>0.5</v>
      </c>
      <c r="M651" s="3">
        <f>Πίνακας1[[#This Row],[ε2]] + Πίνακας1[[#This Row],[ε1]]</f>
        <v>1</v>
      </c>
      <c r="N651" s="1">
        <v>85.58</v>
      </c>
      <c r="O651" s="1">
        <v>79.930000000000007</v>
      </c>
      <c r="P651" s="1">
        <v>82.27</v>
      </c>
      <c r="Q651" s="1">
        <v>80.900000000000006</v>
      </c>
      <c r="R651" s="1">
        <v>76.38</v>
      </c>
      <c r="S651" s="1">
        <v>82.92</v>
      </c>
      <c r="T651" s="1">
        <v>79.7</v>
      </c>
      <c r="U651" s="1">
        <v>85.2</v>
      </c>
      <c r="V651" s="1">
        <v>85.57</v>
      </c>
      <c r="W651" s="1">
        <v>79.540000000000006</v>
      </c>
      <c r="X651" s="1">
        <v>82.76</v>
      </c>
      <c r="Y651" s="3">
        <v>81.41</v>
      </c>
      <c r="Z651" s="1">
        <v>76.209999999999994</v>
      </c>
      <c r="AA651" s="1">
        <v>66.28</v>
      </c>
      <c r="AB651" s="1">
        <v>68.56</v>
      </c>
      <c r="AC651" s="1">
        <v>76.94</v>
      </c>
      <c r="AD651" s="1">
        <v>76.38</v>
      </c>
      <c r="AE651" s="1">
        <v>71.599999999999994</v>
      </c>
      <c r="AF651" s="1">
        <v>76.33</v>
      </c>
      <c r="AG651" s="1">
        <v>76.569999999999993</v>
      </c>
      <c r="AH651" s="1">
        <v>76.3</v>
      </c>
      <c r="AI651" s="1">
        <v>76.38</v>
      </c>
      <c r="AJ651" s="1">
        <v>76.38</v>
      </c>
      <c r="AK651" s="3">
        <v>76.31</v>
      </c>
      <c r="AL651">
        <f t="shared" si="70"/>
        <v>81.846666666666664</v>
      </c>
      <c r="AM651">
        <f t="shared" si="71"/>
        <v>76.38</v>
      </c>
      <c r="AN651" s="4">
        <f t="shared" si="72"/>
        <v>85.58</v>
      </c>
      <c r="AO651">
        <f t="shared" si="73"/>
        <v>74.52</v>
      </c>
      <c r="AP651">
        <f t="shared" si="74"/>
        <v>66.28</v>
      </c>
      <c r="AQ651" s="9">
        <f t="shared" si="75"/>
        <v>76.94</v>
      </c>
      <c r="AR651" s="12">
        <f xml:space="preserve"> Πίνακας1[[#This Row],[Average Accuracy (Real Data)]] - Πίνακας1[[#This Row],[Average Accuracy (Synthetic Data)]]</f>
        <v>7.326666666666668</v>
      </c>
      <c r="AS651" s="168" t="str">
        <f t="shared" si="76"/>
        <v>LinearSVC (Synth)</v>
      </c>
    </row>
    <row r="652" spans="1:45" x14ac:dyDescent="0.25">
      <c r="A652" s="1">
        <v>435</v>
      </c>
      <c r="B652" s="1">
        <v>3</v>
      </c>
      <c r="C652" s="1">
        <v>2</v>
      </c>
      <c r="D652" s="1">
        <v>3</v>
      </c>
      <c r="E652" s="1">
        <v>3</v>
      </c>
      <c r="F652" s="1">
        <v>1</v>
      </c>
      <c r="G652" s="1" t="b">
        <v>1</v>
      </c>
      <c r="H652" s="1">
        <v>0.01</v>
      </c>
      <c r="I652" s="1" t="b">
        <v>1</v>
      </c>
      <c r="J652" s="1">
        <v>0.01</v>
      </c>
      <c r="K652" s="1" t="b">
        <v>1</v>
      </c>
      <c r="L652" s="3">
        <v>0.01</v>
      </c>
      <c r="M652" s="3">
        <f>Πίνακας1[[#This Row],[ε2]] + Πίνακας1[[#This Row],[ε1]]</f>
        <v>0.02</v>
      </c>
      <c r="N652" s="1">
        <v>85.58</v>
      </c>
      <c r="O652" s="1">
        <v>79.930000000000007</v>
      </c>
      <c r="P652" s="1">
        <v>82.27</v>
      </c>
      <c r="Q652" s="1">
        <v>80.900000000000006</v>
      </c>
      <c r="R652" s="1">
        <v>76.38</v>
      </c>
      <c r="S652" s="1">
        <v>82.92</v>
      </c>
      <c r="T652" s="1">
        <v>79.7</v>
      </c>
      <c r="U652" s="1">
        <v>85.2</v>
      </c>
      <c r="V652" s="1">
        <v>85.57</v>
      </c>
      <c r="W652" s="1">
        <v>79.540000000000006</v>
      </c>
      <c r="X652" s="1">
        <v>82.76</v>
      </c>
      <c r="Y652" s="3">
        <v>81.41</v>
      </c>
      <c r="Z652" s="1">
        <v>75.52</v>
      </c>
      <c r="AA652" s="1">
        <v>50.51</v>
      </c>
      <c r="AB652" s="1">
        <v>75.83</v>
      </c>
      <c r="AC652" s="1">
        <v>24.86</v>
      </c>
      <c r="AD652" s="1">
        <v>76.38</v>
      </c>
      <c r="AE652" s="1">
        <v>67.64</v>
      </c>
      <c r="AF652" s="1">
        <v>23.59</v>
      </c>
      <c r="AG652" s="1">
        <v>76.13</v>
      </c>
      <c r="AH652" s="1">
        <v>75.31</v>
      </c>
      <c r="AI652" s="1">
        <v>76.400000000000006</v>
      </c>
      <c r="AJ652" s="1">
        <v>55.19</v>
      </c>
      <c r="AK652" s="3">
        <v>72.180000000000007</v>
      </c>
      <c r="AL652">
        <f t="shared" si="70"/>
        <v>81.846666666666664</v>
      </c>
      <c r="AM652">
        <f t="shared" si="71"/>
        <v>76.38</v>
      </c>
      <c r="AN652" s="4">
        <f t="shared" si="72"/>
        <v>85.58</v>
      </c>
      <c r="AO652">
        <f t="shared" si="73"/>
        <v>62.461666666666666</v>
      </c>
      <c r="AP652">
        <f t="shared" si="74"/>
        <v>23.59</v>
      </c>
      <c r="AQ652" s="9">
        <f t="shared" si="75"/>
        <v>76.400000000000006</v>
      </c>
      <c r="AR652" s="12">
        <f xml:space="preserve"> Πίνακας1[[#This Row],[Average Accuracy (Real Data)]] - Πίνακας1[[#This Row],[Average Accuracy (Synthetic Data)]]</f>
        <v>19.384999999999998</v>
      </c>
      <c r="AS652" s="168" t="str">
        <f t="shared" si="76"/>
        <v>GaussianNB (Synth)</v>
      </c>
    </row>
    <row r="653" spans="1:45" x14ac:dyDescent="0.25">
      <c r="A653" s="1">
        <v>456</v>
      </c>
      <c r="B653" s="1">
        <v>3</v>
      </c>
      <c r="C653" s="1">
        <v>2</v>
      </c>
      <c r="D653" s="1">
        <v>3</v>
      </c>
      <c r="E653" s="1">
        <v>3</v>
      </c>
      <c r="F653" s="1">
        <v>2</v>
      </c>
      <c r="G653" s="1" t="b">
        <v>1</v>
      </c>
      <c r="H653" s="1">
        <v>0.01</v>
      </c>
      <c r="I653" s="1" t="b">
        <v>1</v>
      </c>
      <c r="J653" s="1">
        <v>0.01</v>
      </c>
      <c r="K653" s="1" t="b">
        <v>1</v>
      </c>
      <c r="L653" s="3">
        <v>0.01</v>
      </c>
      <c r="M653" s="3">
        <f>Πίνακας1[[#This Row],[ε2]] + Πίνακας1[[#This Row],[ε1]]</f>
        <v>0.02</v>
      </c>
      <c r="N653" s="1">
        <v>85.58</v>
      </c>
      <c r="O653" s="1">
        <v>79.930000000000007</v>
      </c>
      <c r="P653" s="1">
        <v>82.27</v>
      </c>
      <c r="Q653" s="1">
        <v>80.900000000000006</v>
      </c>
      <c r="R653" s="1">
        <v>76.38</v>
      </c>
      <c r="S653" s="1">
        <v>82.92</v>
      </c>
      <c r="T653" s="1">
        <v>79.7</v>
      </c>
      <c r="U653" s="1">
        <v>85.2</v>
      </c>
      <c r="V653" s="1">
        <v>85.57</v>
      </c>
      <c r="W653" s="1">
        <v>79.540000000000006</v>
      </c>
      <c r="X653" s="1">
        <v>82.76</v>
      </c>
      <c r="Y653" s="3">
        <v>81.41</v>
      </c>
      <c r="Z653" s="1">
        <v>39.11</v>
      </c>
      <c r="AA653" s="1">
        <v>37.93</v>
      </c>
      <c r="AB653" s="1">
        <v>67.23</v>
      </c>
      <c r="AC653" s="1">
        <v>56.13</v>
      </c>
      <c r="AD653" s="1">
        <v>23.62</v>
      </c>
      <c r="AE653" s="1">
        <v>43.56</v>
      </c>
      <c r="AF653" s="1">
        <v>23.56</v>
      </c>
      <c r="AG653" s="1">
        <v>35.75</v>
      </c>
      <c r="AH653" s="1">
        <v>39.67</v>
      </c>
      <c r="AI653" s="1">
        <v>75.73</v>
      </c>
      <c r="AJ653" s="1">
        <v>59.7</v>
      </c>
      <c r="AK653" s="3">
        <v>67.48</v>
      </c>
      <c r="AL653">
        <f t="shared" si="70"/>
        <v>81.846666666666664</v>
      </c>
      <c r="AM653">
        <f t="shared" si="71"/>
        <v>76.38</v>
      </c>
      <c r="AN653" s="4">
        <f t="shared" si="72"/>
        <v>85.58</v>
      </c>
      <c r="AO653">
        <f t="shared" si="73"/>
        <v>47.455833333333338</v>
      </c>
      <c r="AP653">
        <f t="shared" si="74"/>
        <v>23.56</v>
      </c>
      <c r="AQ653" s="9">
        <f t="shared" si="75"/>
        <v>75.73</v>
      </c>
      <c r="AR653" s="12">
        <f xml:space="preserve"> Πίνακας1[[#This Row],[Average Accuracy (Real Data)]] - Πίνακας1[[#This Row],[Average Accuracy (Synthetic Data)]]</f>
        <v>34.390833333333326</v>
      </c>
      <c r="AS653" s="168" t="str">
        <f t="shared" si="76"/>
        <v>GaussianNB (Synth)</v>
      </c>
    </row>
    <row r="654" spans="1:45" x14ac:dyDescent="0.25">
      <c r="A654" s="1">
        <v>100</v>
      </c>
      <c r="B654" s="1">
        <v>1</v>
      </c>
      <c r="C654" s="1">
        <v>5</v>
      </c>
      <c r="D654" s="1">
        <v>3</v>
      </c>
      <c r="E654" s="1">
        <v>3</v>
      </c>
      <c r="F654" s="1">
        <v>1</v>
      </c>
      <c r="G654" s="1" t="b">
        <v>1</v>
      </c>
      <c r="H654" s="1">
        <v>0.05</v>
      </c>
      <c r="I654" s="1" t="b">
        <v>1</v>
      </c>
      <c r="J654" s="1">
        <v>0.05</v>
      </c>
      <c r="K654" s="1" t="b">
        <v>1</v>
      </c>
      <c r="L654" s="3">
        <v>0.05</v>
      </c>
      <c r="M654" s="3">
        <f>Πίνακας1[[#This Row],[ε2]] + Πίνακας1[[#This Row],[ε1]]</f>
        <v>0.1</v>
      </c>
      <c r="N654" s="1">
        <v>65.52</v>
      </c>
      <c r="O654" s="1">
        <v>62.07</v>
      </c>
      <c r="P654" s="1">
        <v>62.07</v>
      </c>
      <c r="Q654" s="1">
        <v>48.28</v>
      </c>
      <c r="R654" s="1">
        <v>62.07</v>
      </c>
      <c r="S654" s="1">
        <v>58.62</v>
      </c>
      <c r="T654" s="1">
        <v>62.07</v>
      </c>
      <c r="U654" s="1">
        <v>55.17</v>
      </c>
      <c r="V654" s="1">
        <v>62.07</v>
      </c>
      <c r="W654" s="1">
        <v>51.72</v>
      </c>
      <c r="X654" s="1">
        <v>62.07</v>
      </c>
      <c r="Y654" s="3">
        <v>58.62</v>
      </c>
      <c r="Z654" s="1">
        <v>20.69</v>
      </c>
      <c r="AA654" s="1">
        <v>24.14</v>
      </c>
      <c r="AB654" s="1">
        <v>24.14</v>
      </c>
      <c r="AC654" s="1">
        <v>62.07</v>
      </c>
      <c r="AD654" s="1">
        <v>58.62</v>
      </c>
      <c r="AE654" s="1">
        <v>31.03</v>
      </c>
      <c r="AF654" s="1">
        <v>3.45</v>
      </c>
      <c r="AG654" s="1">
        <v>41.38</v>
      </c>
      <c r="AH654" s="1">
        <v>10.34</v>
      </c>
      <c r="AI654" s="1">
        <v>17.239999999999998</v>
      </c>
      <c r="AJ654" s="1">
        <v>6.9</v>
      </c>
      <c r="AK654" s="3">
        <v>20.69</v>
      </c>
      <c r="AL654">
        <f t="shared" si="70"/>
        <v>59.195833333333347</v>
      </c>
      <c r="AM654">
        <f t="shared" si="71"/>
        <v>48.28</v>
      </c>
      <c r="AN654" s="4">
        <f t="shared" si="72"/>
        <v>65.52</v>
      </c>
      <c r="AO654">
        <f t="shared" si="73"/>
        <v>26.724166666666662</v>
      </c>
      <c r="AP654">
        <f t="shared" si="74"/>
        <v>3.45</v>
      </c>
      <c r="AQ654" s="9">
        <f t="shared" si="75"/>
        <v>62.07</v>
      </c>
      <c r="AR654" s="12">
        <f xml:space="preserve"> Πίνακας1[[#This Row],[Average Accuracy (Real Data)]] - Πίνακας1[[#This Row],[Average Accuracy (Synthetic Data)]]</f>
        <v>32.471666666666685</v>
      </c>
      <c r="AS654" s="168" t="str">
        <f t="shared" si="76"/>
        <v>LinearSVC (Synth)</v>
      </c>
    </row>
    <row r="655" spans="1:45" x14ac:dyDescent="0.25">
      <c r="A655" s="1">
        <v>121</v>
      </c>
      <c r="B655" s="1">
        <v>1</v>
      </c>
      <c r="C655" s="1">
        <v>5</v>
      </c>
      <c r="D655" s="1">
        <v>3</v>
      </c>
      <c r="E655" s="1">
        <v>3</v>
      </c>
      <c r="F655" s="1">
        <v>2</v>
      </c>
      <c r="G655" s="1" t="b">
        <v>1</v>
      </c>
      <c r="H655" s="1">
        <v>0.05</v>
      </c>
      <c r="I655" s="1" t="b">
        <v>1</v>
      </c>
      <c r="J655" s="1">
        <v>0.05</v>
      </c>
      <c r="K655" s="1" t="b">
        <v>1</v>
      </c>
      <c r="L655" s="3">
        <v>0.05</v>
      </c>
      <c r="M655" s="3">
        <f>Πίνακας1[[#This Row],[ε2]] + Πίνακας1[[#This Row],[ε1]]</f>
        <v>0.1</v>
      </c>
      <c r="N655" s="1">
        <v>65.52</v>
      </c>
      <c r="O655" s="1">
        <v>62.07</v>
      </c>
      <c r="P655" s="1">
        <v>62.07</v>
      </c>
      <c r="Q655" s="1">
        <v>48.28</v>
      </c>
      <c r="R655" s="1">
        <v>62.07</v>
      </c>
      <c r="S655" s="1">
        <v>58.62</v>
      </c>
      <c r="T655" s="1">
        <v>62.07</v>
      </c>
      <c r="U655" s="1">
        <v>55.17</v>
      </c>
      <c r="V655" s="1">
        <v>62.07</v>
      </c>
      <c r="W655" s="1">
        <v>51.72</v>
      </c>
      <c r="X655" s="1">
        <v>62.07</v>
      </c>
      <c r="Y655" s="3">
        <v>58.62</v>
      </c>
      <c r="Z655" s="1">
        <v>51.72</v>
      </c>
      <c r="AA655" s="1">
        <v>34.479999999999997</v>
      </c>
      <c r="AB655" s="1">
        <v>24.14</v>
      </c>
      <c r="AC655" s="1">
        <v>55.17</v>
      </c>
      <c r="AD655" s="1">
        <v>62.07</v>
      </c>
      <c r="AE655" s="1">
        <v>51.72</v>
      </c>
      <c r="AF655" s="1">
        <v>13.79</v>
      </c>
      <c r="AG655" s="1">
        <v>44.83</v>
      </c>
      <c r="AH655" s="1">
        <v>48.28</v>
      </c>
      <c r="AI655" s="1">
        <v>51.72</v>
      </c>
      <c r="AJ655" s="1">
        <v>51.72</v>
      </c>
      <c r="AK655" s="3">
        <v>27.59</v>
      </c>
      <c r="AL655">
        <f t="shared" si="70"/>
        <v>59.195833333333347</v>
      </c>
      <c r="AM655">
        <f t="shared" si="71"/>
        <v>48.28</v>
      </c>
      <c r="AN655" s="4">
        <f t="shared" si="72"/>
        <v>65.52</v>
      </c>
      <c r="AO655">
        <f t="shared" si="73"/>
        <v>43.102499999999999</v>
      </c>
      <c r="AP655">
        <f t="shared" si="74"/>
        <v>13.79</v>
      </c>
      <c r="AQ655" s="9">
        <f t="shared" si="75"/>
        <v>62.07</v>
      </c>
      <c r="AR655" s="12">
        <f xml:space="preserve"> Πίνακας1[[#This Row],[Average Accuracy (Real Data)]] - Πίνακας1[[#This Row],[Average Accuracy (Synthetic Data)]]</f>
        <v>16.093333333333348</v>
      </c>
      <c r="AS655" s="168" t="str">
        <f t="shared" si="76"/>
        <v>SVC (Synth)</v>
      </c>
    </row>
    <row r="656" spans="1:45" x14ac:dyDescent="0.25">
      <c r="A656" s="1">
        <v>268</v>
      </c>
      <c r="B656" s="1">
        <v>2</v>
      </c>
      <c r="C656" s="1">
        <v>10</v>
      </c>
      <c r="D656" s="1">
        <v>3</v>
      </c>
      <c r="E656" s="1">
        <v>3</v>
      </c>
      <c r="F656" s="1">
        <v>1</v>
      </c>
      <c r="G656" s="1" t="b">
        <v>1</v>
      </c>
      <c r="H656" s="1">
        <v>0.05</v>
      </c>
      <c r="I656" s="1" t="b">
        <v>1</v>
      </c>
      <c r="J656" s="1">
        <v>0.05</v>
      </c>
      <c r="K656" s="1" t="b">
        <v>1</v>
      </c>
      <c r="L656" s="3">
        <v>0.05</v>
      </c>
      <c r="M656" s="3">
        <f>Πίνακας1[[#This Row],[ε2]] + Πίνακας1[[#This Row],[ε1]]</f>
        <v>0.1</v>
      </c>
      <c r="N656" s="1">
        <v>58.64</v>
      </c>
      <c r="O656" s="1">
        <v>48.44</v>
      </c>
      <c r="P656" s="1">
        <v>54.76</v>
      </c>
      <c r="Q656" s="1">
        <v>48.44</v>
      </c>
      <c r="R656" s="1">
        <v>58.88</v>
      </c>
      <c r="S656" s="1">
        <v>54.12</v>
      </c>
      <c r="T656" s="1">
        <v>65.319999999999993</v>
      </c>
      <c r="U656" s="1">
        <v>47.52</v>
      </c>
      <c r="V656" s="1">
        <v>60.32</v>
      </c>
      <c r="W656" s="1">
        <v>48.52</v>
      </c>
      <c r="X656" s="1">
        <v>48.52</v>
      </c>
      <c r="Y656" s="3">
        <v>52.76</v>
      </c>
      <c r="Z656" s="1">
        <v>25.68</v>
      </c>
      <c r="AA656" s="1">
        <v>15.36</v>
      </c>
      <c r="AB656" s="1">
        <v>25.52</v>
      </c>
      <c r="AC656" s="1">
        <v>15.32</v>
      </c>
      <c r="AD656" s="1">
        <v>29.84</v>
      </c>
      <c r="AE656" s="1">
        <v>21.72</v>
      </c>
      <c r="AF656" s="1">
        <v>21.32</v>
      </c>
      <c r="AG656" s="1">
        <v>25</v>
      </c>
      <c r="AH656" s="1">
        <v>21.4</v>
      </c>
      <c r="AI656" s="1">
        <v>31.24</v>
      </c>
      <c r="AJ656" s="1">
        <v>31.52</v>
      </c>
      <c r="AK656" s="3">
        <v>28.08</v>
      </c>
      <c r="AL656">
        <f t="shared" si="70"/>
        <v>53.853333333333332</v>
      </c>
      <c r="AM656">
        <f t="shared" si="71"/>
        <v>47.52</v>
      </c>
      <c r="AN656" s="4">
        <f t="shared" si="72"/>
        <v>65.319999999999993</v>
      </c>
      <c r="AO656">
        <f t="shared" si="73"/>
        <v>24.333333333333332</v>
      </c>
      <c r="AP656">
        <f t="shared" si="74"/>
        <v>15.32</v>
      </c>
      <c r="AQ656" s="9">
        <f t="shared" si="75"/>
        <v>31.52</v>
      </c>
      <c r="AR656" s="12">
        <f xml:space="preserve"> Πίνακας1[[#This Row],[Average Accuracy (Real Data)]] - Πίνακας1[[#This Row],[Average Accuracy (Synthetic Data)]]</f>
        <v>29.52</v>
      </c>
      <c r="AS656" s="168" t="str">
        <f t="shared" si="76"/>
        <v>LinearDiscriminantAnalysis (Synth)</v>
      </c>
    </row>
    <row r="657" spans="1:45" x14ac:dyDescent="0.25">
      <c r="A657" s="1">
        <v>289</v>
      </c>
      <c r="B657" s="1">
        <v>2</v>
      </c>
      <c r="C657" s="1">
        <v>10</v>
      </c>
      <c r="D657" s="1">
        <v>3</v>
      </c>
      <c r="E657" s="1">
        <v>3</v>
      </c>
      <c r="F657" s="1">
        <v>2</v>
      </c>
      <c r="G657" s="1" t="b">
        <v>1</v>
      </c>
      <c r="H657" s="1">
        <v>0.05</v>
      </c>
      <c r="I657" s="1" t="b">
        <v>1</v>
      </c>
      <c r="J657" s="1">
        <v>0.05</v>
      </c>
      <c r="K657" s="1" t="b">
        <v>1</v>
      </c>
      <c r="L657" s="3">
        <v>0.05</v>
      </c>
      <c r="M657" s="3">
        <f>Πίνακας1[[#This Row],[ε2]] + Πίνακας1[[#This Row],[ε1]]</f>
        <v>0.1</v>
      </c>
      <c r="N657" s="1">
        <v>58.64</v>
      </c>
      <c r="O657" s="1">
        <v>48.44</v>
      </c>
      <c r="P657" s="1">
        <v>54.76</v>
      </c>
      <c r="Q657" s="1">
        <v>48.44</v>
      </c>
      <c r="R657" s="1">
        <v>58.88</v>
      </c>
      <c r="S657" s="1">
        <v>54.12</v>
      </c>
      <c r="T657" s="1">
        <v>65.319999999999993</v>
      </c>
      <c r="U657" s="1">
        <v>47.52</v>
      </c>
      <c r="V657" s="1">
        <v>60.32</v>
      </c>
      <c r="W657" s="1">
        <v>48.52</v>
      </c>
      <c r="X657" s="1">
        <v>48.52</v>
      </c>
      <c r="Y657" s="3">
        <v>52.76</v>
      </c>
      <c r="Z657" s="1">
        <v>18.28</v>
      </c>
      <c r="AA657" s="1">
        <v>12.76</v>
      </c>
      <c r="AB657" s="1">
        <v>22.04</v>
      </c>
      <c r="AC657" s="1">
        <v>5.2</v>
      </c>
      <c r="AD657" s="1">
        <v>21.72</v>
      </c>
      <c r="AE657" s="1">
        <v>20.64</v>
      </c>
      <c r="AF657" s="1">
        <v>15.76</v>
      </c>
      <c r="AG657" s="1">
        <v>17.2</v>
      </c>
      <c r="AH657" s="1">
        <v>17.2</v>
      </c>
      <c r="AI657" s="1">
        <v>25.76</v>
      </c>
      <c r="AJ657" s="1">
        <v>27.56</v>
      </c>
      <c r="AK657" s="3">
        <v>20.079999999999998</v>
      </c>
      <c r="AL657">
        <f t="shared" si="70"/>
        <v>53.853333333333332</v>
      </c>
      <c r="AM657">
        <f t="shared" si="71"/>
        <v>47.52</v>
      </c>
      <c r="AN657" s="4">
        <f t="shared" si="72"/>
        <v>65.319999999999993</v>
      </c>
      <c r="AO657">
        <f t="shared" si="73"/>
        <v>18.683333333333334</v>
      </c>
      <c r="AP657">
        <f t="shared" si="74"/>
        <v>5.2</v>
      </c>
      <c r="AQ657" s="9">
        <f t="shared" si="75"/>
        <v>27.56</v>
      </c>
      <c r="AR657" s="12">
        <f xml:space="preserve"> Πίνακας1[[#This Row],[Average Accuracy (Real Data)]] - Πίνακας1[[#This Row],[Average Accuracy (Synthetic Data)]]</f>
        <v>35.17</v>
      </c>
      <c r="AS657" s="168" t="str">
        <f t="shared" si="76"/>
        <v>LinearDiscriminantAnalysis (Synth)</v>
      </c>
    </row>
    <row r="658" spans="1:45" x14ac:dyDescent="0.25">
      <c r="A658" s="1">
        <v>436</v>
      </c>
      <c r="B658" s="1">
        <v>3</v>
      </c>
      <c r="C658" s="1">
        <v>2</v>
      </c>
      <c r="D658" s="1">
        <v>3</v>
      </c>
      <c r="E658" s="1">
        <v>3</v>
      </c>
      <c r="F658" s="1">
        <v>1</v>
      </c>
      <c r="G658" s="1" t="b">
        <v>1</v>
      </c>
      <c r="H658" s="1">
        <v>0.05</v>
      </c>
      <c r="I658" s="1" t="b">
        <v>1</v>
      </c>
      <c r="J658" s="1">
        <v>0.05</v>
      </c>
      <c r="K658" s="1" t="b">
        <v>1</v>
      </c>
      <c r="L658" s="3">
        <v>0.05</v>
      </c>
      <c r="M658" s="3">
        <f>Πίνακας1[[#This Row],[ε2]] + Πίνακας1[[#This Row],[ε1]]</f>
        <v>0.1</v>
      </c>
      <c r="N658" s="1">
        <v>85.58</v>
      </c>
      <c r="O658" s="1">
        <v>79.930000000000007</v>
      </c>
      <c r="P658" s="1">
        <v>82.27</v>
      </c>
      <c r="Q658" s="1">
        <v>80.900000000000006</v>
      </c>
      <c r="R658" s="1">
        <v>76.38</v>
      </c>
      <c r="S658" s="1">
        <v>82.92</v>
      </c>
      <c r="T658" s="1">
        <v>79.7</v>
      </c>
      <c r="U658" s="1">
        <v>85.2</v>
      </c>
      <c r="V658" s="1">
        <v>85.57</v>
      </c>
      <c r="W658" s="1">
        <v>79.540000000000006</v>
      </c>
      <c r="X658" s="1">
        <v>82.76</v>
      </c>
      <c r="Y658" s="3">
        <v>81.41</v>
      </c>
      <c r="Z658" s="1">
        <v>72.77</v>
      </c>
      <c r="AA658" s="1">
        <v>67.849999999999994</v>
      </c>
      <c r="AB658" s="1">
        <v>76.510000000000005</v>
      </c>
      <c r="AC658" s="1">
        <v>76.38</v>
      </c>
      <c r="AD658" s="1">
        <v>76.38</v>
      </c>
      <c r="AE658" s="1">
        <v>71.16</v>
      </c>
      <c r="AF658" s="1">
        <v>57.36</v>
      </c>
      <c r="AG658" s="1">
        <v>73.87</v>
      </c>
      <c r="AH658" s="1">
        <v>72.77</v>
      </c>
      <c r="AI658" s="1">
        <v>76.900000000000006</v>
      </c>
      <c r="AJ658" s="1">
        <v>75.14</v>
      </c>
      <c r="AK658" s="3">
        <v>74.709999999999994</v>
      </c>
      <c r="AL658">
        <f t="shared" si="70"/>
        <v>81.846666666666664</v>
      </c>
      <c r="AM658">
        <f t="shared" si="71"/>
        <v>76.38</v>
      </c>
      <c r="AN658" s="4">
        <f t="shared" si="72"/>
        <v>85.58</v>
      </c>
      <c r="AO658">
        <f t="shared" si="73"/>
        <v>72.649999999999991</v>
      </c>
      <c r="AP658">
        <f t="shared" si="74"/>
        <v>57.36</v>
      </c>
      <c r="AQ658" s="9">
        <f t="shared" si="75"/>
        <v>76.900000000000006</v>
      </c>
      <c r="AR658" s="12">
        <f xml:space="preserve"> Πίνακας1[[#This Row],[Average Accuracy (Real Data)]] - Πίνακας1[[#This Row],[Average Accuracy (Synthetic Data)]]</f>
        <v>9.1966666666666725</v>
      </c>
      <c r="AS658" s="168" t="str">
        <f t="shared" si="76"/>
        <v>GaussianNB (Synth)</v>
      </c>
    </row>
    <row r="659" spans="1:45" x14ac:dyDescent="0.25">
      <c r="A659" s="1">
        <v>457</v>
      </c>
      <c r="B659" s="1">
        <v>3</v>
      </c>
      <c r="C659" s="1">
        <v>2</v>
      </c>
      <c r="D659" s="1">
        <v>3</v>
      </c>
      <c r="E659" s="1">
        <v>3</v>
      </c>
      <c r="F659" s="1">
        <v>2</v>
      </c>
      <c r="G659" s="1" t="b">
        <v>1</v>
      </c>
      <c r="H659" s="1">
        <v>0.05</v>
      </c>
      <c r="I659" s="1" t="b">
        <v>1</v>
      </c>
      <c r="J659" s="1">
        <v>0.05</v>
      </c>
      <c r="K659" s="1" t="b">
        <v>1</v>
      </c>
      <c r="L659" s="3">
        <v>0.05</v>
      </c>
      <c r="M659" s="3">
        <f>Πίνακας1[[#This Row],[ε2]] + Πίνακας1[[#This Row],[ε1]]</f>
        <v>0.1</v>
      </c>
      <c r="N659" s="1">
        <v>85.58</v>
      </c>
      <c r="O659" s="1">
        <v>79.930000000000007</v>
      </c>
      <c r="P659" s="1">
        <v>82.27</v>
      </c>
      <c r="Q659" s="1">
        <v>80.900000000000006</v>
      </c>
      <c r="R659" s="1">
        <v>76.38</v>
      </c>
      <c r="S659" s="1">
        <v>82.92</v>
      </c>
      <c r="T659" s="1">
        <v>79.7</v>
      </c>
      <c r="U659" s="1">
        <v>85.2</v>
      </c>
      <c r="V659" s="1">
        <v>85.57</v>
      </c>
      <c r="W659" s="1">
        <v>79.540000000000006</v>
      </c>
      <c r="X659" s="1">
        <v>82.76</v>
      </c>
      <c r="Y659" s="3">
        <v>81.41</v>
      </c>
      <c r="Z659" s="1">
        <v>74.98</v>
      </c>
      <c r="AA659" s="1">
        <v>56.96</v>
      </c>
      <c r="AB659" s="1">
        <v>64.81</v>
      </c>
      <c r="AC659" s="1">
        <v>62.24</v>
      </c>
      <c r="AD659" s="1">
        <v>76.38</v>
      </c>
      <c r="AE659" s="1">
        <v>59.9</v>
      </c>
      <c r="AF659" s="1">
        <v>74.5</v>
      </c>
      <c r="AG659" s="1">
        <v>75.72</v>
      </c>
      <c r="AH659" s="1">
        <v>75.069999999999993</v>
      </c>
      <c r="AI659" s="1">
        <v>76.38</v>
      </c>
      <c r="AJ659" s="1">
        <v>76.09</v>
      </c>
      <c r="AK659" s="3">
        <v>75.03</v>
      </c>
      <c r="AL659">
        <f t="shared" si="70"/>
        <v>81.846666666666664</v>
      </c>
      <c r="AM659">
        <f t="shared" si="71"/>
        <v>76.38</v>
      </c>
      <c r="AN659" s="4">
        <f t="shared" si="72"/>
        <v>85.58</v>
      </c>
      <c r="AO659">
        <f t="shared" si="73"/>
        <v>70.671666666666667</v>
      </c>
      <c r="AP659">
        <f t="shared" si="74"/>
        <v>56.96</v>
      </c>
      <c r="AQ659" s="9">
        <f t="shared" si="75"/>
        <v>76.38</v>
      </c>
      <c r="AR659" s="12">
        <f xml:space="preserve"> Πίνακας1[[#This Row],[Average Accuracy (Real Data)]] - Πίνακας1[[#This Row],[Average Accuracy (Synthetic Data)]]</f>
        <v>11.174999999999997</v>
      </c>
      <c r="AS659" s="168" t="str">
        <f t="shared" si="76"/>
        <v>SVC (Synth)</v>
      </c>
    </row>
    <row r="660" spans="1:45" x14ac:dyDescent="0.25">
      <c r="A660" s="1">
        <v>101</v>
      </c>
      <c r="B660" s="1">
        <v>1</v>
      </c>
      <c r="C660" s="1">
        <v>5</v>
      </c>
      <c r="D660" s="1">
        <v>3</v>
      </c>
      <c r="E660" s="1">
        <v>3</v>
      </c>
      <c r="F660" s="1">
        <v>1</v>
      </c>
      <c r="G660" s="1" t="b">
        <v>1</v>
      </c>
      <c r="H660" s="1">
        <v>0.1</v>
      </c>
      <c r="I660" s="1" t="b">
        <v>1</v>
      </c>
      <c r="J660" s="1">
        <v>0.1</v>
      </c>
      <c r="K660" s="1" t="b">
        <v>1</v>
      </c>
      <c r="L660" s="3">
        <v>0.1</v>
      </c>
      <c r="M660" s="3">
        <f>Πίνακας1[[#This Row],[ε2]] + Πίνακας1[[#This Row],[ε1]]</f>
        <v>0.2</v>
      </c>
      <c r="N660" s="1">
        <v>65.52</v>
      </c>
      <c r="O660" s="1">
        <v>62.07</v>
      </c>
      <c r="P660" s="1">
        <v>62.07</v>
      </c>
      <c r="Q660" s="1">
        <v>48.28</v>
      </c>
      <c r="R660" s="1">
        <v>62.07</v>
      </c>
      <c r="S660" s="1">
        <v>58.62</v>
      </c>
      <c r="T660" s="1">
        <v>62.07</v>
      </c>
      <c r="U660" s="1">
        <v>55.17</v>
      </c>
      <c r="V660" s="1">
        <v>62.07</v>
      </c>
      <c r="W660" s="1">
        <v>51.72</v>
      </c>
      <c r="X660" s="1">
        <v>62.07</v>
      </c>
      <c r="Y660" s="3">
        <v>58.62</v>
      </c>
      <c r="Z660" s="1">
        <v>24.14</v>
      </c>
      <c r="AA660" s="1">
        <v>13.79</v>
      </c>
      <c r="AB660" s="1">
        <v>10.34</v>
      </c>
      <c r="AC660" s="1">
        <v>62.07</v>
      </c>
      <c r="AD660" s="1">
        <v>13.79</v>
      </c>
      <c r="AE660" s="1">
        <v>17.239999999999998</v>
      </c>
      <c r="AF660" s="1">
        <v>3.45</v>
      </c>
      <c r="AG660" s="1">
        <v>27.59</v>
      </c>
      <c r="AH660" s="1">
        <v>20.69</v>
      </c>
      <c r="AI660" s="1">
        <v>17.239999999999998</v>
      </c>
      <c r="AJ660" s="1">
        <v>10.34</v>
      </c>
      <c r="AK660" s="3">
        <v>3.45</v>
      </c>
      <c r="AL660">
        <f t="shared" si="70"/>
        <v>59.195833333333347</v>
      </c>
      <c r="AM660">
        <f t="shared" si="71"/>
        <v>48.28</v>
      </c>
      <c r="AN660" s="4">
        <f t="shared" si="72"/>
        <v>65.52</v>
      </c>
      <c r="AO660">
        <f t="shared" si="73"/>
        <v>18.677499999999998</v>
      </c>
      <c r="AP660">
        <f t="shared" si="74"/>
        <v>3.45</v>
      </c>
      <c r="AQ660" s="9">
        <f t="shared" si="75"/>
        <v>62.07</v>
      </c>
      <c r="AR660" s="12">
        <f xml:space="preserve"> Πίνακας1[[#This Row],[Average Accuracy (Real Data)]] - Πίνακας1[[#This Row],[Average Accuracy (Synthetic Data)]]</f>
        <v>40.518333333333345</v>
      </c>
      <c r="AS660" s="168" t="str">
        <f t="shared" si="76"/>
        <v>LinearSVC (Synth)</v>
      </c>
    </row>
    <row r="661" spans="1:45" x14ac:dyDescent="0.25">
      <c r="A661" s="1">
        <v>122</v>
      </c>
      <c r="B661" s="1">
        <v>1</v>
      </c>
      <c r="C661" s="1">
        <v>5</v>
      </c>
      <c r="D661" s="1">
        <v>3</v>
      </c>
      <c r="E661" s="1">
        <v>3</v>
      </c>
      <c r="F661" s="1">
        <v>2</v>
      </c>
      <c r="G661" s="1" t="b">
        <v>1</v>
      </c>
      <c r="H661" s="1">
        <v>0.1</v>
      </c>
      <c r="I661" s="1" t="b">
        <v>1</v>
      </c>
      <c r="J661" s="1">
        <v>0.1</v>
      </c>
      <c r="K661" s="1" t="b">
        <v>1</v>
      </c>
      <c r="L661" s="3">
        <v>0.1</v>
      </c>
      <c r="M661" s="3">
        <f>Πίνακας1[[#This Row],[ε2]] + Πίνακας1[[#This Row],[ε1]]</f>
        <v>0.2</v>
      </c>
      <c r="N661" s="1">
        <v>65.52</v>
      </c>
      <c r="O661" s="1">
        <v>62.07</v>
      </c>
      <c r="P661" s="1">
        <v>62.07</v>
      </c>
      <c r="Q661" s="1">
        <v>48.28</v>
      </c>
      <c r="R661" s="1">
        <v>62.07</v>
      </c>
      <c r="S661" s="1">
        <v>58.62</v>
      </c>
      <c r="T661" s="1">
        <v>62.07</v>
      </c>
      <c r="U661" s="1">
        <v>55.17</v>
      </c>
      <c r="V661" s="1">
        <v>62.07</v>
      </c>
      <c r="W661" s="1">
        <v>51.72</v>
      </c>
      <c r="X661" s="1">
        <v>62.07</v>
      </c>
      <c r="Y661" s="3">
        <v>58.62</v>
      </c>
      <c r="Z661" s="1">
        <v>10.34</v>
      </c>
      <c r="AA661" s="1">
        <v>24.14</v>
      </c>
      <c r="AB661" s="1">
        <v>41.38</v>
      </c>
      <c r="AC661" s="1">
        <v>10.34</v>
      </c>
      <c r="AD661" s="1">
        <v>62.07</v>
      </c>
      <c r="AE661" s="1">
        <v>17.239999999999998</v>
      </c>
      <c r="AF661" s="1">
        <v>20.69</v>
      </c>
      <c r="AG661" s="1">
        <v>6.9</v>
      </c>
      <c r="AH661" s="1">
        <v>13.79</v>
      </c>
      <c r="AI661" s="1">
        <v>0</v>
      </c>
      <c r="AJ661" s="1">
        <v>6.9</v>
      </c>
      <c r="AK661" s="3">
        <v>6.9</v>
      </c>
      <c r="AL661">
        <f t="shared" si="70"/>
        <v>59.195833333333347</v>
      </c>
      <c r="AM661">
        <f t="shared" si="71"/>
        <v>48.28</v>
      </c>
      <c r="AN661" s="4">
        <f t="shared" si="72"/>
        <v>65.52</v>
      </c>
      <c r="AO661">
        <f t="shared" si="73"/>
        <v>18.390833333333337</v>
      </c>
      <c r="AP661">
        <f t="shared" si="74"/>
        <v>0</v>
      </c>
      <c r="AQ661" s="9">
        <f t="shared" si="75"/>
        <v>62.07</v>
      </c>
      <c r="AR661" s="12">
        <f xml:space="preserve"> Πίνακας1[[#This Row],[Average Accuracy (Real Data)]] - Πίνακας1[[#This Row],[Average Accuracy (Synthetic Data)]]</f>
        <v>40.805000000000007</v>
      </c>
      <c r="AS661" s="168" t="str">
        <f t="shared" si="76"/>
        <v>SVC (Synth)</v>
      </c>
    </row>
    <row r="662" spans="1:45" x14ac:dyDescent="0.25">
      <c r="A662" s="1">
        <v>269</v>
      </c>
      <c r="B662" s="1">
        <v>2</v>
      </c>
      <c r="C662" s="1">
        <v>10</v>
      </c>
      <c r="D662" s="1">
        <v>3</v>
      </c>
      <c r="E662" s="1">
        <v>3</v>
      </c>
      <c r="F662" s="1">
        <v>1</v>
      </c>
      <c r="G662" s="1" t="b">
        <v>1</v>
      </c>
      <c r="H662" s="1">
        <v>0.1</v>
      </c>
      <c r="I662" s="1" t="b">
        <v>1</v>
      </c>
      <c r="J662" s="1">
        <v>0.1</v>
      </c>
      <c r="K662" s="1" t="b">
        <v>1</v>
      </c>
      <c r="L662" s="3">
        <v>0.1</v>
      </c>
      <c r="M662" s="3">
        <f>Πίνακας1[[#This Row],[ε2]] + Πίνακας1[[#This Row],[ε1]]</f>
        <v>0.2</v>
      </c>
      <c r="N662" s="1">
        <v>58.64</v>
      </c>
      <c r="O662" s="1">
        <v>48.44</v>
      </c>
      <c r="P662" s="1">
        <v>54.76</v>
      </c>
      <c r="Q662" s="1">
        <v>48.44</v>
      </c>
      <c r="R662" s="1">
        <v>58.88</v>
      </c>
      <c r="S662" s="1">
        <v>54.12</v>
      </c>
      <c r="T662" s="1">
        <v>65.319999999999993</v>
      </c>
      <c r="U662" s="1">
        <v>47.52</v>
      </c>
      <c r="V662" s="1">
        <v>60.32</v>
      </c>
      <c r="W662" s="1">
        <v>48.52</v>
      </c>
      <c r="X662" s="1">
        <v>48.52</v>
      </c>
      <c r="Y662" s="3">
        <v>52.76</v>
      </c>
      <c r="Z662" s="1">
        <v>37.28</v>
      </c>
      <c r="AA662" s="1">
        <v>20.04</v>
      </c>
      <c r="AB662" s="1">
        <v>34.72</v>
      </c>
      <c r="AC662" s="1">
        <v>47.2</v>
      </c>
      <c r="AD662" s="1">
        <v>41.2</v>
      </c>
      <c r="AE662" s="1">
        <v>32.44</v>
      </c>
      <c r="AF662" s="1">
        <v>36.6</v>
      </c>
      <c r="AG662" s="1">
        <v>36.28</v>
      </c>
      <c r="AH662" s="1">
        <v>34.6</v>
      </c>
      <c r="AI662" s="1">
        <v>43.2</v>
      </c>
      <c r="AJ662" s="1">
        <v>43.88</v>
      </c>
      <c r="AK662" s="3">
        <v>41.84</v>
      </c>
      <c r="AL662">
        <f t="shared" si="70"/>
        <v>53.853333333333332</v>
      </c>
      <c r="AM662">
        <f t="shared" si="71"/>
        <v>47.52</v>
      </c>
      <c r="AN662" s="4">
        <f t="shared" si="72"/>
        <v>65.319999999999993</v>
      </c>
      <c r="AO662">
        <f t="shared" si="73"/>
        <v>37.44</v>
      </c>
      <c r="AP662">
        <f t="shared" si="74"/>
        <v>20.04</v>
      </c>
      <c r="AQ662" s="9">
        <f t="shared" si="75"/>
        <v>47.2</v>
      </c>
      <c r="AR662" s="12">
        <f xml:space="preserve"> Πίνακας1[[#This Row],[Average Accuracy (Real Data)]] - Πίνακας1[[#This Row],[Average Accuracy (Synthetic Data)]]</f>
        <v>16.413333333333334</v>
      </c>
      <c r="AS662" s="168" t="str">
        <f t="shared" si="76"/>
        <v>LinearSVC (Synth)</v>
      </c>
    </row>
    <row r="663" spans="1:45" x14ac:dyDescent="0.25">
      <c r="A663" s="1">
        <v>290</v>
      </c>
      <c r="B663" s="1">
        <v>2</v>
      </c>
      <c r="C663" s="1">
        <v>10</v>
      </c>
      <c r="D663" s="1">
        <v>3</v>
      </c>
      <c r="E663" s="1">
        <v>3</v>
      </c>
      <c r="F663" s="1">
        <v>2</v>
      </c>
      <c r="G663" s="1" t="b">
        <v>1</v>
      </c>
      <c r="H663" s="1">
        <v>0.1</v>
      </c>
      <c r="I663" s="1" t="b">
        <v>1</v>
      </c>
      <c r="J663" s="1">
        <v>0.1</v>
      </c>
      <c r="K663" s="1" t="b">
        <v>1</v>
      </c>
      <c r="L663" s="3">
        <v>0.1</v>
      </c>
      <c r="M663" s="3">
        <f>Πίνακας1[[#This Row],[ε2]] + Πίνακας1[[#This Row],[ε1]]</f>
        <v>0.2</v>
      </c>
      <c r="N663" s="1">
        <v>58.64</v>
      </c>
      <c r="O663" s="1">
        <v>48.44</v>
      </c>
      <c r="P663" s="1">
        <v>54.76</v>
      </c>
      <c r="Q663" s="1">
        <v>48.44</v>
      </c>
      <c r="R663" s="1">
        <v>58.88</v>
      </c>
      <c r="S663" s="1">
        <v>54.12</v>
      </c>
      <c r="T663" s="1">
        <v>65.319999999999993</v>
      </c>
      <c r="U663" s="1">
        <v>47.52</v>
      </c>
      <c r="V663" s="1">
        <v>60.32</v>
      </c>
      <c r="W663" s="1">
        <v>48.52</v>
      </c>
      <c r="X663" s="1">
        <v>48.52</v>
      </c>
      <c r="Y663" s="3">
        <v>52.76</v>
      </c>
      <c r="Z663" s="1">
        <v>22.04</v>
      </c>
      <c r="AA663" s="1">
        <v>13.8</v>
      </c>
      <c r="AB663" s="1">
        <v>20.84</v>
      </c>
      <c r="AC663" s="1">
        <v>9.56</v>
      </c>
      <c r="AD663" s="1">
        <v>22.08</v>
      </c>
      <c r="AE663" s="1">
        <v>21.16</v>
      </c>
      <c r="AF663" s="1">
        <v>19.68</v>
      </c>
      <c r="AG663" s="1">
        <v>19.28</v>
      </c>
      <c r="AH663" s="1">
        <v>20</v>
      </c>
      <c r="AI663" s="1">
        <v>26.8</v>
      </c>
      <c r="AJ663" s="1">
        <v>26.92</v>
      </c>
      <c r="AK663" s="3">
        <v>23.76</v>
      </c>
      <c r="AL663">
        <f t="shared" si="70"/>
        <v>53.853333333333332</v>
      </c>
      <c r="AM663">
        <f t="shared" si="71"/>
        <v>47.52</v>
      </c>
      <c r="AN663" s="4">
        <f t="shared" si="72"/>
        <v>65.319999999999993</v>
      </c>
      <c r="AO663">
        <f t="shared" si="73"/>
        <v>20.493333333333336</v>
      </c>
      <c r="AP663">
        <f t="shared" si="74"/>
        <v>9.56</v>
      </c>
      <c r="AQ663" s="9">
        <f t="shared" si="75"/>
        <v>26.92</v>
      </c>
      <c r="AR663" s="12">
        <f xml:space="preserve"> Πίνακας1[[#This Row],[Average Accuracy (Real Data)]] - Πίνακας1[[#This Row],[Average Accuracy (Synthetic Data)]]</f>
        <v>33.36</v>
      </c>
      <c r="AS663" s="168" t="str">
        <f t="shared" si="76"/>
        <v>LinearDiscriminantAnalysis (Synth)</v>
      </c>
    </row>
    <row r="664" spans="1:45" x14ac:dyDescent="0.25">
      <c r="A664" s="1">
        <v>437</v>
      </c>
      <c r="B664" s="1">
        <v>3</v>
      </c>
      <c r="C664" s="1">
        <v>2</v>
      </c>
      <c r="D664" s="1">
        <v>3</v>
      </c>
      <c r="E664" s="1">
        <v>3</v>
      </c>
      <c r="F664" s="1">
        <v>1</v>
      </c>
      <c r="G664" s="1" t="b">
        <v>1</v>
      </c>
      <c r="H664" s="1">
        <v>0.1</v>
      </c>
      <c r="I664" s="1" t="b">
        <v>1</v>
      </c>
      <c r="J664" s="1">
        <v>0.1</v>
      </c>
      <c r="K664" s="1" t="b">
        <v>1</v>
      </c>
      <c r="L664" s="3">
        <v>0.1</v>
      </c>
      <c r="M664" s="3">
        <f>Πίνακας1[[#This Row],[ε2]] + Πίνακας1[[#This Row],[ε1]]</f>
        <v>0.2</v>
      </c>
      <c r="N664" s="1">
        <v>85.58</v>
      </c>
      <c r="O664" s="1">
        <v>79.930000000000007</v>
      </c>
      <c r="P664" s="1">
        <v>82.27</v>
      </c>
      <c r="Q664" s="1">
        <v>80.900000000000006</v>
      </c>
      <c r="R664" s="1">
        <v>76.38</v>
      </c>
      <c r="S664" s="1">
        <v>82.92</v>
      </c>
      <c r="T664" s="1">
        <v>79.7</v>
      </c>
      <c r="U664" s="1">
        <v>85.2</v>
      </c>
      <c r="V664" s="1">
        <v>85.57</v>
      </c>
      <c r="W664" s="1">
        <v>79.540000000000006</v>
      </c>
      <c r="X664" s="1">
        <v>82.76</v>
      </c>
      <c r="Y664" s="3">
        <v>81.41</v>
      </c>
      <c r="Z664" s="1">
        <v>75.239999999999995</v>
      </c>
      <c r="AA664" s="1">
        <v>68.39</v>
      </c>
      <c r="AB664" s="1">
        <v>75.92</v>
      </c>
      <c r="AC664" s="1">
        <v>68.56</v>
      </c>
      <c r="AD664" s="1">
        <v>76.38</v>
      </c>
      <c r="AE664" s="1">
        <v>73.59</v>
      </c>
      <c r="AF664" s="1">
        <v>39.89</v>
      </c>
      <c r="AG664" s="1">
        <v>75.61</v>
      </c>
      <c r="AH664" s="1">
        <v>75.66</v>
      </c>
      <c r="AI664" s="1">
        <v>77.08</v>
      </c>
      <c r="AJ664" s="1">
        <v>76.47</v>
      </c>
      <c r="AK664" s="3">
        <v>75.62</v>
      </c>
      <c r="AL664">
        <f t="shared" si="70"/>
        <v>81.846666666666664</v>
      </c>
      <c r="AM664">
        <f t="shared" si="71"/>
        <v>76.38</v>
      </c>
      <c r="AN664" s="4">
        <f t="shared" si="72"/>
        <v>85.58</v>
      </c>
      <c r="AO664">
        <f t="shared" si="73"/>
        <v>71.534166666666678</v>
      </c>
      <c r="AP664">
        <f t="shared" si="74"/>
        <v>39.89</v>
      </c>
      <c r="AQ664" s="9">
        <f t="shared" si="75"/>
        <v>77.08</v>
      </c>
      <c r="AR664" s="12">
        <f xml:space="preserve"> Πίνακας1[[#This Row],[Average Accuracy (Real Data)]] - Πίνακας1[[#This Row],[Average Accuracy (Synthetic Data)]]</f>
        <v>10.312499999999986</v>
      </c>
      <c r="AS664" s="168" t="str">
        <f t="shared" si="76"/>
        <v>GaussianNB (Synth)</v>
      </c>
    </row>
    <row r="665" spans="1:45" x14ac:dyDescent="0.25">
      <c r="A665" s="1">
        <v>458</v>
      </c>
      <c r="B665" s="1">
        <v>3</v>
      </c>
      <c r="C665" s="1">
        <v>2</v>
      </c>
      <c r="D665" s="1">
        <v>3</v>
      </c>
      <c r="E665" s="1">
        <v>3</v>
      </c>
      <c r="F665" s="1">
        <v>2</v>
      </c>
      <c r="G665" s="1" t="b">
        <v>1</v>
      </c>
      <c r="H665" s="1">
        <v>0.1</v>
      </c>
      <c r="I665" s="1" t="b">
        <v>1</v>
      </c>
      <c r="J665" s="1">
        <v>0.1</v>
      </c>
      <c r="K665" s="1" t="b">
        <v>1</v>
      </c>
      <c r="L665" s="3">
        <v>0.1</v>
      </c>
      <c r="M665" s="3">
        <f>Πίνακας1[[#This Row],[ε2]] + Πίνακας1[[#This Row],[ε1]]</f>
        <v>0.2</v>
      </c>
      <c r="N665" s="1">
        <v>85.58</v>
      </c>
      <c r="O665" s="1">
        <v>79.930000000000007</v>
      </c>
      <c r="P665" s="1">
        <v>82.27</v>
      </c>
      <c r="Q665" s="1">
        <v>80.900000000000006</v>
      </c>
      <c r="R665" s="1">
        <v>76.38</v>
      </c>
      <c r="S665" s="1">
        <v>82.92</v>
      </c>
      <c r="T665" s="1">
        <v>79.7</v>
      </c>
      <c r="U665" s="1">
        <v>85.2</v>
      </c>
      <c r="V665" s="1">
        <v>85.57</v>
      </c>
      <c r="W665" s="1">
        <v>79.540000000000006</v>
      </c>
      <c r="X665" s="1">
        <v>82.76</v>
      </c>
      <c r="Y665" s="3">
        <v>81.41</v>
      </c>
      <c r="Z665" s="1">
        <v>74.33</v>
      </c>
      <c r="AA665" s="1">
        <v>64.56</v>
      </c>
      <c r="AB665" s="1">
        <v>73.37</v>
      </c>
      <c r="AC665" s="1">
        <v>73.84</v>
      </c>
      <c r="AD665" s="1">
        <v>76.38</v>
      </c>
      <c r="AE665" s="1">
        <v>68.430000000000007</v>
      </c>
      <c r="AF665" s="1">
        <v>76.489999999999995</v>
      </c>
      <c r="AG665" s="1">
        <v>73.040000000000006</v>
      </c>
      <c r="AH665" s="1">
        <v>72.209999999999994</v>
      </c>
      <c r="AI665" s="1">
        <v>76.89</v>
      </c>
      <c r="AJ665" s="1">
        <v>74.180000000000007</v>
      </c>
      <c r="AK665" s="3">
        <v>74.010000000000005</v>
      </c>
      <c r="AL665">
        <f t="shared" si="70"/>
        <v>81.846666666666664</v>
      </c>
      <c r="AM665">
        <f t="shared" si="71"/>
        <v>76.38</v>
      </c>
      <c r="AN665" s="4">
        <f t="shared" si="72"/>
        <v>85.58</v>
      </c>
      <c r="AO665">
        <f t="shared" si="73"/>
        <v>73.144166666666663</v>
      </c>
      <c r="AP665">
        <f t="shared" si="74"/>
        <v>64.56</v>
      </c>
      <c r="AQ665" s="9">
        <f t="shared" si="75"/>
        <v>76.89</v>
      </c>
      <c r="AR665" s="12">
        <f xml:space="preserve"> Πίνακας1[[#This Row],[Average Accuracy (Real Data)]] - Πίνακας1[[#This Row],[Average Accuracy (Synthetic Data)]]</f>
        <v>8.7025000000000006</v>
      </c>
      <c r="AS665" s="168" t="str">
        <f t="shared" si="76"/>
        <v>GaussianNB (Synth)</v>
      </c>
    </row>
    <row r="666" spans="1:45" x14ac:dyDescent="0.25">
      <c r="A666" s="1">
        <v>102</v>
      </c>
      <c r="B666" s="1">
        <v>1</v>
      </c>
      <c r="C666" s="1">
        <v>5</v>
      </c>
      <c r="D666" s="1">
        <v>3</v>
      </c>
      <c r="E666" s="1">
        <v>3</v>
      </c>
      <c r="F666" s="1">
        <v>1</v>
      </c>
      <c r="G666" s="1" t="b">
        <v>1</v>
      </c>
      <c r="H666" s="1">
        <v>0.5</v>
      </c>
      <c r="I666" s="1" t="b">
        <v>1</v>
      </c>
      <c r="J666" s="1">
        <v>0.5</v>
      </c>
      <c r="K666" s="1" t="b">
        <v>1</v>
      </c>
      <c r="L666" s="3">
        <v>0.5</v>
      </c>
      <c r="M666" s="3">
        <f>Πίνακας1[[#This Row],[ε2]] + Πίνακας1[[#This Row],[ε1]]</f>
        <v>1</v>
      </c>
      <c r="N666" s="1">
        <v>65.52</v>
      </c>
      <c r="O666" s="1">
        <v>62.07</v>
      </c>
      <c r="P666" s="1">
        <v>62.07</v>
      </c>
      <c r="Q666" s="1">
        <v>48.28</v>
      </c>
      <c r="R666" s="1">
        <v>62.07</v>
      </c>
      <c r="S666" s="1">
        <v>58.62</v>
      </c>
      <c r="T666" s="1">
        <v>62.07</v>
      </c>
      <c r="U666" s="1">
        <v>55.17</v>
      </c>
      <c r="V666" s="1">
        <v>62.07</v>
      </c>
      <c r="W666" s="1">
        <v>51.72</v>
      </c>
      <c r="X666" s="1">
        <v>62.07</v>
      </c>
      <c r="Y666" s="3">
        <v>58.62</v>
      </c>
      <c r="Z666" s="1">
        <v>24.14</v>
      </c>
      <c r="AA666" s="1">
        <v>13.79</v>
      </c>
      <c r="AB666" s="1">
        <v>13.79</v>
      </c>
      <c r="AC666" s="1">
        <v>58.62</v>
      </c>
      <c r="AD666" s="1">
        <v>62.07</v>
      </c>
      <c r="AE666" s="1">
        <v>20.69</v>
      </c>
      <c r="AF666" s="1">
        <v>6.9</v>
      </c>
      <c r="AG666" s="1">
        <v>17.239999999999998</v>
      </c>
      <c r="AH666" s="1">
        <v>13.79</v>
      </c>
      <c r="AI666" s="1">
        <v>10.34</v>
      </c>
      <c r="AJ666" s="1">
        <v>10.34</v>
      </c>
      <c r="AK666" s="3">
        <v>10.34</v>
      </c>
      <c r="AL666">
        <f t="shared" si="70"/>
        <v>59.195833333333347</v>
      </c>
      <c r="AM666">
        <f t="shared" si="71"/>
        <v>48.28</v>
      </c>
      <c r="AN666" s="4">
        <f t="shared" si="72"/>
        <v>65.52</v>
      </c>
      <c r="AO666">
        <f t="shared" si="73"/>
        <v>21.837500000000002</v>
      </c>
      <c r="AP666">
        <f t="shared" si="74"/>
        <v>6.9</v>
      </c>
      <c r="AQ666" s="9">
        <f t="shared" si="75"/>
        <v>62.07</v>
      </c>
      <c r="AR666" s="12">
        <f xml:space="preserve"> Πίνακας1[[#This Row],[Average Accuracy (Real Data)]] - Πίνακας1[[#This Row],[Average Accuracy (Synthetic Data)]]</f>
        <v>37.358333333333348</v>
      </c>
      <c r="AS666" s="168" t="str">
        <f t="shared" si="76"/>
        <v>SVC (Synth)</v>
      </c>
    </row>
    <row r="667" spans="1:45" x14ac:dyDescent="0.25">
      <c r="A667" s="1">
        <v>123</v>
      </c>
      <c r="B667" s="1">
        <v>1</v>
      </c>
      <c r="C667" s="1">
        <v>5</v>
      </c>
      <c r="D667" s="1">
        <v>3</v>
      </c>
      <c r="E667" s="1">
        <v>3</v>
      </c>
      <c r="F667" s="1">
        <v>2</v>
      </c>
      <c r="G667" s="1" t="b">
        <v>1</v>
      </c>
      <c r="H667" s="1">
        <v>0.5</v>
      </c>
      <c r="I667" s="1" t="b">
        <v>1</v>
      </c>
      <c r="J667" s="1">
        <v>0.5</v>
      </c>
      <c r="K667" s="1" t="b">
        <v>1</v>
      </c>
      <c r="L667" s="3">
        <v>0.5</v>
      </c>
      <c r="M667" s="3">
        <f>Πίνακας1[[#This Row],[ε2]] + Πίνακας1[[#This Row],[ε1]]</f>
        <v>1</v>
      </c>
      <c r="N667" s="1">
        <v>65.52</v>
      </c>
      <c r="O667" s="1">
        <v>62.07</v>
      </c>
      <c r="P667" s="1">
        <v>62.07</v>
      </c>
      <c r="Q667" s="1">
        <v>48.28</v>
      </c>
      <c r="R667" s="1">
        <v>62.07</v>
      </c>
      <c r="S667" s="1">
        <v>58.62</v>
      </c>
      <c r="T667" s="1">
        <v>62.07</v>
      </c>
      <c r="U667" s="1">
        <v>55.17</v>
      </c>
      <c r="V667" s="1">
        <v>62.07</v>
      </c>
      <c r="W667" s="1">
        <v>51.72</v>
      </c>
      <c r="X667" s="1">
        <v>62.07</v>
      </c>
      <c r="Y667" s="3">
        <v>58.62</v>
      </c>
      <c r="Z667" s="1">
        <v>10.34</v>
      </c>
      <c r="AA667" s="1">
        <v>13.79</v>
      </c>
      <c r="AB667" s="1">
        <v>17.239999999999998</v>
      </c>
      <c r="AC667" s="1">
        <v>10.34</v>
      </c>
      <c r="AD667" s="1">
        <v>10.34</v>
      </c>
      <c r="AE667" s="1">
        <v>10.34</v>
      </c>
      <c r="AF667" s="1">
        <v>13.79</v>
      </c>
      <c r="AG667" s="1">
        <v>24.14</v>
      </c>
      <c r="AH667" s="1">
        <v>10.34</v>
      </c>
      <c r="AI667" s="1">
        <v>10.34</v>
      </c>
      <c r="AJ667" s="1">
        <v>13.79</v>
      </c>
      <c r="AK667" s="3">
        <v>6.9</v>
      </c>
      <c r="AL667">
        <f t="shared" si="70"/>
        <v>59.195833333333347</v>
      </c>
      <c r="AM667">
        <f t="shared" si="71"/>
        <v>48.28</v>
      </c>
      <c r="AN667" s="4">
        <f t="shared" si="72"/>
        <v>65.52</v>
      </c>
      <c r="AO667">
        <f t="shared" si="73"/>
        <v>12.640833333333333</v>
      </c>
      <c r="AP667">
        <f t="shared" si="74"/>
        <v>6.9</v>
      </c>
      <c r="AQ667" s="9">
        <f t="shared" si="75"/>
        <v>24.14</v>
      </c>
      <c r="AR667" s="12">
        <f xml:space="preserve"> Πίνακας1[[#This Row],[Average Accuracy (Real Data)]] - Πίνακας1[[#This Row],[Average Accuracy (Synthetic Data)]]</f>
        <v>46.555000000000014</v>
      </c>
      <c r="AS667" s="168" t="str">
        <f t="shared" si="76"/>
        <v>AdaBoostClassifier (Synth)</v>
      </c>
    </row>
    <row r="668" spans="1:45" x14ac:dyDescent="0.25">
      <c r="A668" s="1">
        <v>141</v>
      </c>
      <c r="B668" s="1">
        <v>1</v>
      </c>
      <c r="C668" s="1">
        <v>4</v>
      </c>
      <c r="D668" s="1">
        <v>4</v>
      </c>
      <c r="E668" s="1">
        <v>3</v>
      </c>
      <c r="F668" s="1">
        <v>1</v>
      </c>
      <c r="G668" s="1" t="b">
        <v>1</v>
      </c>
      <c r="H668" s="1">
        <v>0.01</v>
      </c>
      <c r="I668" s="1" t="b">
        <v>1</v>
      </c>
      <c r="J668" s="1">
        <v>0.01</v>
      </c>
      <c r="K668" s="1" t="b">
        <v>1</v>
      </c>
      <c r="L668" s="3">
        <v>0.01</v>
      </c>
      <c r="M668" s="3">
        <f>Πίνακας1[[#This Row],[ε2]] + Πίνακας1[[#This Row],[ε1]]</f>
        <v>0.02</v>
      </c>
      <c r="N668" s="1">
        <v>65.52</v>
      </c>
      <c r="O668" s="1">
        <v>62.07</v>
      </c>
      <c r="P668" s="1">
        <v>62.07</v>
      </c>
      <c r="Q668" s="1">
        <v>48.28</v>
      </c>
      <c r="R668" s="1">
        <v>62.07</v>
      </c>
      <c r="S668" s="1">
        <v>58.62</v>
      </c>
      <c r="T668" s="1">
        <v>62.07</v>
      </c>
      <c r="U668" s="1">
        <v>55.17</v>
      </c>
      <c r="V668" s="1">
        <v>62.07</v>
      </c>
      <c r="W668" s="1">
        <v>51.72</v>
      </c>
      <c r="X668" s="1">
        <v>62.07</v>
      </c>
      <c r="Y668" s="3">
        <v>58.62</v>
      </c>
      <c r="Z668" s="1">
        <v>13.79</v>
      </c>
      <c r="AA668" s="1">
        <v>20.69</v>
      </c>
      <c r="AB668" s="1">
        <v>17.239999999999998</v>
      </c>
      <c r="AC668" s="1">
        <v>13.79</v>
      </c>
      <c r="AD668" s="1">
        <v>6.9</v>
      </c>
      <c r="AE668" s="1">
        <v>20.69</v>
      </c>
      <c r="AF668" s="1">
        <v>13.79</v>
      </c>
      <c r="AG668" s="1">
        <v>20.69</v>
      </c>
      <c r="AH668" s="1">
        <v>13.79</v>
      </c>
      <c r="AI668" s="1">
        <v>10.34</v>
      </c>
      <c r="AJ668" s="1">
        <v>17.239999999999998</v>
      </c>
      <c r="AK668" s="3">
        <v>13.79</v>
      </c>
      <c r="AL668">
        <f t="shared" si="70"/>
        <v>59.195833333333347</v>
      </c>
      <c r="AM668">
        <f t="shared" si="71"/>
        <v>48.28</v>
      </c>
      <c r="AN668" s="4">
        <f t="shared" si="72"/>
        <v>65.52</v>
      </c>
      <c r="AO668">
        <f t="shared" si="73"/>
        <v>15.228333333333332</v>
      </c>
      <c r="AP668">
        <f t="shared" si="74"/>
        <v>6.9</v>
      </c>
      <c r="AQ668" s="9">
        <f t="shared" si="75"/>
        <v>20.69</v>
      </c>
      <c r="AR668" s="12">
        <f xml:space="preserve"> Πίνακας1[[#This Row],[Average Accuracy (Real Data)]] - Πίνακας1[[#This Row],[Average Accuracy (Synthetic Data)]]</f>
        <v>43.967500000000015</v>
      </c>
      <c r="AS668" s="168" t="str">
        <f t="shared" si="76"/>
        <v>DecisionTreeClassifier (Synth)</v>
      </c>
    </row>
    <row r="669" spans="1:45" x14ac:dyDescent="0.25">
      <c r="A669" s="1">
        <v>162</v>
      </c>
      <c r="B669" s="1">
        <v>1</v>
      </c>
      <c r="C669" s="1">
        <v>4</v>
      </c>
      <c r="D669" s="1">
        <v>4</v>
      </c>
      <c r="E669" s="1">
        <v>3</v>
      </c>
      <c r="F669" s="1">
        <v>2</v>
      </c>
      <c r="G669" s="1" t="b">
        <v>1</v>
      </c>
      <c r="H669" s="1">
        <v>0.01</v>
      </c>
      <c r="I669" s="1" t="b">
        <v>1</v>
      </c>
      <c r="J669" s="1">
        <v>0.01</v>
      </c>
      <c r="K669" s="1" t="b">
        <v>1</v>
      </c>
      <c r="L669" s="3">
        <v>0.01</v>
      </c>
      <c r="M669" s="3">
        <f>Πίνακας1[[#This Row],[ε2]] + Πίνακας1[[#This Row],[ε1]]</f>
        <v>0.02</v>
      </c>
      <c r="N669" s="1">
        <v>65.52</v>
      </c>
      <c r="O669" s="1">
        <v>62.07</v>
      </c>
      <c r="P669" s="1">
        <v>62.07</v>
      </c>
      <c r="Q669" s="1">
        <v>48.28</v>
      </c>
      <c r="R669" s="1">
        <v>62.07</v>
      </c>
      <c r="S669" s="1">
        <v>58.62</v>
      </c>
      <c r="T669" s="1">
        <v>62.07</v>
      </c>
      <c r="U669" s="1">
        <v>55.17</v>
      </c>
      <c r="V669" s="1">
        <v>62.07</v>
      </c>
      <c r="W669" s="1">
        <v>51.72</v>
      </c>
      <c r="X669" s="1">
        <v>62.07</v>
      </c>
      <c r="Y669" s="3">
        <v>58.62</v>
      </c>
      <c r="Z669" s="1">
        <v>27.59</v>
      </c>
      <c r="AA669" s="1">
        <v>31.03</v>
      </c>
      <c r="AB669" s="1">
        <v>65.52</v>
      </c>
      <c r="AC669" s="1">
        <v>55.17</v>
      </c>
      <c r="AD669" s="1">
        <v>62.07</v>
      </c>
      <c r="AE669" s="1">
        <v>17.239999999999998</v>
      </c>
      <c r="AF669" s="1">
        <v>55.17</v>
      </c>
      <c r="AG669" s="1">
        <v>41.38</v>
      </c>
      <c r="AH669" s="1">
        <v>34.479999999999997</v>
      </c>
      <c r="AI669" s="1">
        <v>17.239999999999998</v>
      </c>
      <c r="AJ669" s="1">
        <v>58.62</v>
      </c>
      <c r="AK669" s="3">
        <v>24.14</v>
      </c>
      <c r="AL669">
        <f t="shared" si="70"/>
        <v>59.195833333333347</v>
      </c>
      <c r="AM669">
        <f t="shared" si="71"/>
        <v>48.28</v>
      </c>
      <c r="AN669" s="4">
        <f t="shared" si="72"/>
        <v>65.52</v>
      </c>
      <c r="AO669">
        <f t="shared" si="73"/>
        <v>40.804166666666667</v>
      </c>
      <c r="AP669">
        <f t="shared" si="74"/>
        <v>17.239999999999998</v>
      </c>
      <c r="AQ669" s="9">
        <f t="shared" si="75"/>
        <v>65.52</v>
      </c>
      <c r="AR669" s="12">
        <f xml:space="preserve"> Πίνακας1[[#This Row],[Average Accuracy (Real Data)]] - Πίνακας1[[#This Row],[Average Accuracy (Synthetic Data)]]</f>
        <v>18.39166666666668</v>
      </c>
      <c r="AS669" s="168" t="str">
        <f t="shared" si="76"/>
        <v>KNeighborsClassifier (Synth)</v>
      </c>
    </row>
    <row r="670" spans="1:45" x14ac:dyDescent="0.25">
      <c r="A670" s="1">
        <v>142</v>
      </c>
      <c r="B670" s="1">
        <v>1</v>
      </c>
      <c r="C670" s="1">
        <v>4</v>
      </c>
      <c r="D670" s="1">
        <v>4</v>
      </c>
      <c r="E670" s="1">
        <v>3</v>
      </c>
      <c r="F670" s="1">
        <v>1</v>
      </c>
      <c r="G670" s="1" t="b">
        <v>1</v>
      </c>
      <c r="H670" s="1">
        <v>0.05</v>
      </c>
      <c r="I670" s="1" t="b">
        <v>1</v>
      </c>
      <c r="J670" s="1">
        <v>0.05</v>
      </c>
      <c r="K670" s="1" t="b">
        <v>1</v>
      </c>
      <c r="L670" s="3">
        <v>0.05</v>
      </c>
      <c r="M670" s="3">
        <f>Πίνακας1[[#This Row],[ε2]] + Πίνακας1[[#This Row],[ε1]]</f>
        <v>0.1</v>
      </c>
      <c r="N670" s="1">
        <v>65.52</v>
      </c>
      <c r="O670" s="1">
        <v>62.07</v>
      </c>
      <c r="P670" s="1">
        <v>62.07</v>
      </c>
      <c r="Q670" s="1">
        <v>48.28</v>
      </c>
      <c r="R670" s="1">
        <v>62.07</v>
      </c>
      <c r="S670" s="1">
        <v>58.62</v>
      </c>
      <c r="T670" s="1">
        <v>62.07</v>
      </c>
      <c r="U670" s="1">
        <v>55.17</v>
      </c>
      <c r="V670" s="1">
        <v>62.07</v>
      </c>
      <c r="W670" s="1">
        <v>51.72</v>
      </c>
      <c r="X670" s="1">
        <v>62.07</v>
      </c>
      <c r="Y670" s="3">
        <v>58.62</v>
      </c>
      <c r="Z670" s="1">
        <v>41.38</v>
      </c>
      <c r="AA670" s="1">
        <v>13.79</v>
      </c>
      <c r="AB670" s="1">
        <v>27.59</v>
      </c>
      <c r="AC670" s="1">
        <v>20.69</v>
      </c>
      <c r="AD670" s="1">
        <v>55.17</v>
      </c>
      <c r="AE670" s="1">
        <v>48.28</v>
      </c>
      <c r="AF670" s="1">
        <v>37.93</v>
      </c>
      <c r="AG670" s="1">
        <v>65.52</v>
      </c>
      <c r="AH670" s="1">
        <v>44.83</v>
      </c>
      <c r="AI670" s="1">
        <v>72.41</v>
      </c>
      <c r="AJ670" s="1">
        <v>34.479999999999997</v>
      </c>
      <c r="AK670" s="3">
        <v>44.83</v>
      </c>
      <c r="AL670">
        <f t="shared" si="70"/>
        <v>59.195833333333347</v>
      </c>
      <c r="AM670">
        <f t="shared" si="71"/>
        <v>48.28</v>
      </c>
      <c r="AN670" s="4">
        <f t="shared" si="72"/>
        <v>65.52</v>
      </c>
      <c r="AO670">
        <f t="shared" si="73"/>
        <v>42.241666666666667</v>
      </c>
      <c r="AP670">
        <f t="shared" si="74"/>
        <v>13.79</v>
      </c>
      <c r="AQ670" s="9">
        <f t="shared" si="75"/>
        <v>72.41</v>
      </c>
      <c r="AR670" s="12">
        <f xml:space="preserve"> Πίνακας1[[#This Row],[Average Accuracy (Real Data)]] - Πίνακας1[[#This Row],[Average Accuracy (Synthetic Data)]]</f>
        <v>16.95416666666668</v>
      </c>
      <c r="AS670" s="168" t="str">
        <f t="shared" si="76"/>
        <v>GaussianNB (Synth)</v>
      </c>
    </row>
    <row r="671" spans="1:45" x14ac:dyDescent="0.25">
      <c r="A671" s="1">
        <v>163</v>
      </c>
      <c r="B671" s="1">
        <v>1</v>
      </c>
      <c r="C671" s="1">
        <v>4</v>
      </c>
      <c r="D671" s="1">
        <v>4</v>
      </c>
      <c r="E671" s="1">
        <v>3</v>
      </c>
      <c r="F671" s="1">
        <v>2</v>
      </c>
      <c r="G671" s="1" t="b">
        <v>1</v>
      </c>
      <c r="H671" s="1">
        <v>0.05</v>
      </c>
      <c r="I671" s="1" t="b">
        <v>1</v>
      </c>
      <c r="J671" s="1">
        <v>0.05</v>
      </c>
      <c r="K671" s="1" t="b">
        <v>1</v>
      </c>
      <c r="L671" s="3">
        <v>0.05</v>
      </c>
      <c r="M671" s="3">
        <f>Πίνακας1[[#This Row],[ε2]] + Πίνακας1[[#This Row],[ε1]]</f>
        <v>0.1</v>
      </c>
      <c r="N671" s="1">
        <v>65.52</v>
      </c>
      <c r="O671" s="1">
        <v>62.07</v>
      </c>
      <c r="P671" s="1">
        <v>62.07</v>
      </c>
      <c r="Q671" s="1">
        <v>48.28</v>
      </c>
      <c r="R671" s="1">
        <v>62.07</v>
      </c>
      <c r="S671" s="1">
        <v>58.62</v>
      </c>
      <c r="T671" s="1">
        <v>62.07</v>
      </c>
      <c r="U671" s="1">
        <v>55.17</v>
      </c>
      <c r="V671" s="1">
        <v>62.07</v>
      </c>
      <c r="W671" s="1">
        <v>51.72</v>
      </c>
      <c r="X671" s="1">
        <v>62.07</v>
      </c>
      <c r="Y671" s="3">
        <v>58.62</v>
      </c>
      <c r="Z671" s="1">
        <v>3.45</v>
      </c>
      <c r="AA671" s="1">
        <v>10.34</v>
      </c>
      <c r="AB671" s="1">
        <v>3.45</v>
      </c>
      <c r="AC671" s="1">
        <v>6.9</v>
      </c>
      <c r="AD671" s="1">
        <v>10.34</v>
      </c>
      <c r="AE671" s="1">
        <v>6.9</v>
      </c>
      <c r="AF671" s="1">
        <v>13.79</v>
      </c>
      <c r="AG671" s="1">
        <v>6.9</v>
      </c>
      <c r="AH671" s="1">
        <v>6.9</v>
      </c>
      <c r="AI671" s="1">
        <v>13.79</v>
      </c>
      <c r="AJ671" s="1">
        <v>10.34</v>
      </c>
      <c r="AK671" s="3">
        <v>6.9</v>
      </c>
      <c r="AL671">
        <f t="shared" si="70"/>
        <v>59.195833333333347</v>
      </c>
      <c r="AM671">
        <f t="shared" si="71"/>
        <v>48.28</v>
      </c>
      <c r="AN671" s="4">
        <f t="shared" si="72"/>
        <v>65.52</v>
      </c>
      <c r="AO671">
        <f t="shared" si="73"/>
        <v>8.3333333333333339</v>
      </c>
      <c r="AP671">
        <f t="shared" si="74"/>
        <v>3.45</v>
      </c>
      <c r="AQ671" s="9">
        <f t="shared" si="75"/>
        <v>13.79</v>
      </c>
      <c r="AR671" s="12">
        <f xml:space="preserve"> Πίνακας1[[#This Row],[Average Accuracy (Real Data)]] - Πίνακας1[[#This Row],[Average Accuracy (Synthetic Data)]]</f>
        <v>50.862500000000011</v>
      </c>
      <c r="AS671" s="168" t="str">
        <f t="shared" si="76"/>
        <v>MLPClassifier (Synth)</v>
      </c>
    </row>
    <row r="672" spans="1:45" x14ac:dyDescent="0.25">
      <c r="A672" s="1">
        <v>143</v>
      </c>
      <c r="B672" s="1">
        <v>1</v>
      </c>
      <c r="C672" s="1">
        <v>4</v>
      </c>
      <c r="D672" s="1">
        <v>4</v>
      </c>
      <c r="E672" s="1">
        <v>3</v>
      </c>
      <c r="F672" s="1">
        <v>1</v>
      </c>
      <c r="G672" s="1" t="b">
        <v>1</v>
      </c>
      <c r="H672" s="1">
        <v>0.1</v>
      </c>
      <c r="I672" s="1" t="b">
        <v>1</v>
      </c>
      <c r="J672" s="1">
        <v>0.1</v>
      </c>
      <c r="K672" s="1" t="b">
        <v>1</v>
      </c>
      <c r="L672" s="3">
        <v>0.1</v>
      </c>
      <c r="M672" s="3">
        <f>Πίνακας1[[#This Row],[ε2]] + Πίνακας1[[#This Row],[ε1]]</f>
        <v>0.2</v>
      </c>
      <c r="N672" s="1">
        <v>65.52</v>
      </c>
      <c r="O672" s="1">
        <v>62.07</v>
      </c>
      <c r="P672" s="1">
        <v>62.07</v>
      </c>
      <c r="Q672" s="1">
        <v>48.28</v>
      </c>
      <c r="R672" s="1">
        <v>62.07</v>
      </c>
      <c r="S672" s="1">
        <v>58.62</v>
      </c>
      <c r="T672" s="1">
        <v>62.07</v>
      </c>
      <c r="U672" s="1">
        <v>55.17</v>
      </c>
      <c r="V672" s="1">
        <v>62.07</v>
      </c>
      <c r="W672" s="1">
        <v>51.72</v>
      </c>
      <c r="X672" s="1">
        <v>62.07</v>
      </c>
      <c r="Y672" s="3">
        <v>58.62</v>
      </c>
      <c r="Z672" s="1">
        <v>48.28</v>
      </c>
      <c r="AA672" s="1">
        <v>24.14</v>
      </c>
      <c r="AB672" s="1">
        <v>27.59</v>
      </c>
      <c r="AC672" s="1">
        <v>13.79</v>
      </c>
      <c r="AD672" s="1">
        <v>13.79</v>
      </c>
      <c r="AE672" s="1">
        <v>31.03</v>
      </c>
      <c r="AF672" s="1">
        <v>10.34</v>
      </c>
      <c r="AG672" s="1">
        <v>31.03</v>
      </c>
      <c r="AH672" s="1">
        <v>34.479999999999997</v>
      </c>
      <c r="AI672" s="1">
        <v>20.69</v>
      </c>
      <c r="AJ672" s="1">
        <v>13.79</v>
      </c>
      <c r="AK672" s="3">
        <v>37.93</v>
      </c>
      <c r="AL672">
        <f t="shared" si="70"/>
        <v>59.195833333333347</v>
      </c>
      <c r="AM672">
        <f t="shared" si="71"/>
        <v>48.28</v>
      </c>
      <c r="AN672" s="4">
        <f t="shared" si="72"/>
        <v>65.52</v>
      </c>
      <c r="AO672">
        <f t="shared" si="73"/>
        <v>25.573333333333334</v>
      </c>
      <c r="AP672">
        <f t="shared" si="74"/>
        <v>10.34</v>
      </c>
      <c r="AQ672" s="9">
        <f t="shared" si="75"/>
        <v>48.28</v>
      </c>
      <c r="AR672" s="12">
        <f xml:space="preserve"> Πίνακας1[[#This Row],[Average Accuracy (Real Data)]] - Πίνακας1[[#This Row],[Average Accuracy (Synthetic Data)]]</f>
        <v>33.622500000000016</v>
      </c>
      <c r="AS672" s="168" t="str">
        <f t="shared" si="76"/>
        <v>XGBClassifier (Synth)</v>
      </c>
    </row>
    <row r="673" spans="1:45" x14ac:dyDescent="0.25">
      <c r="A673" s="1">
        <v>164</v>
      </c>
      <c r="B673" s="1">
        <v>1</v>
      </c>
      <c r="C673" s="1">
        <v>4</v>
      </c>
      <c r="D673" s="1">
        <v>4</v>
      </c>
      <c r="E673" s="1">
        <v>3</v>
      </c>
      <c r="F673" s="1">
        <v>2</v>
      </c>
      <c r="G673" s="1" t="b">
        <v>1</v>
      </c>
      <c r="H673" s="1">
        <v>0.1</v>
      </c>
      <c r="I673" s="1" t="b">
        <v>1</v>
      </c>
      <c r="J673" s="1">
        <v>0.1</v>
      </c>
      <c r="K673" s="1" t="b">
        <v>1</v>
      </c>
      <c r="L673" s="3">
        <v>0.1</v>
      </c>
      <c r="M673" s="3">
        <f>Πίνακας1[[#This Row],[ε2]] + Πίνακας1[[#This Row],[ε1]]</f>
        <v>0.2</v>
      </c>
      <c r="N673" s="1">
        <v>65.52</v>
      </c>
      <c r="O673" s="1">
        <v>62.07</v>
      </c>
      <c r="P673" s="1">
        <v>62.07</v>
      </c>
      <c r="Q673" s="1">
        <v>48.28</v>
      </c>
      <c r="R673" s="1">
        <v>62.07</v>
      </c>
      <c r="S673" s="1">
        <v>58.62</v>
      </c>
      <c r="T673" s="1">
        <v>62.07</v>
      </c>
      <c r="U673" s="1">
        <v>55.17</v>
      </c>
      <c r="V673" s="1">
        <v>62.07</v>
      </c>
      <c r="W673" s="1">
        <v>51.72</v>
      </c>
      <c r="X673" s="1">
        <v>62.07</v>
      </c>
      <c r="Y673" s="3">
        <v>58.62</v>
      </c>
      <c r="Z673" s="1">
        <v>44.83</v>
      </c>
      <c r="AA673" s="1">
        <v>27.59</v>
      </c>
      <c r="AB673" s="1">
        <v>58.62</v>
      </c>
      <c r="AC673" s="1">
        <v>17.239999999999998</v>
      </c>
      <c r="AD673" s="1">
        <v>13.79</v>
      </c>
      <c r="AE673" s="1">
        <v>24.14</v>
      </c>
      <c r="AF673" s="1">
        <v>24.14</v>
      </c>
      <c r="AG673" s="1">
        <v>41.38</v>
      </c>
      <c r="AH673" s="1">
        <v>31.03</v>
      </c>
      <c r="AI673" s="1">
        <v>24.14</v>
      </c>
      <c r="AJ673" s="1">
        <v>20.69</v>
      </c>
      <c r="AK673" s="3">
        <v>24.14</v>
      </c>
      <c r="AL673">
        <f t="shared" si="70"/>
        <v>59.195833333333347</v>
      </c>
      <c r="AM673">
        <f t="shared" si="71"/>
        <v>48.28</v>
      </c>
      <c r="AN673" s="4">
        <f t="shared" si="72"/>
        <v>65.52</v>
      </c>
      <c r="AO673">
        <f t="shared" si="73"/>
        <v>29.310833333333331</v>
      </c>
      <c r="AP673">
        <f t="shared" si="74"/>
        <v>13.79</v>
      </c>
      <c r="AQ673" s="9">
        <f t="shared" si="75"/>
        <v>58.62</v>
      </c>
      <c r="AR673" s="12">
        <f xml:space="preserve"> Πίνακας1[[#This Row],[Average Accuracy (Real Data)]] - Πίνακας1[[#This Row],[Average Accuracy (Synthetic Data)]]</f>
        <v>29.885000000000016</v>
      </c>
      <c r="AS673" s="168" t="str">
        <f t="shared" si="76"/>
        <v>KNeighborsClassifier (Synth)</v>
      </c>
    </row>
    <row r="674" spans="1:45" x14ac:dyDescent="0.25">
      <c r="A674" s="1">
        <v>270</v>
      </c>
      <c r="B674" s="1">
        <v>2</v>
      </c>
      <c r="C674" s="1">
        <v>10</v>
      </c>
      <c r="D674" s="1">
        <v>3</v>
      </c>
      <c r="E674" s="1">
        <v>3</v>
      </c>
      <c r="F674" s="1">
        <v>1</v>
      </c>
      <c r="G674" s="1" t="b">
        <v>1</v>
      </c>
      <c r="H674" s="1">
        <v>0.5</v>
      </c>
      <c r="I674" s="1" t="b">
        <v>1</v>
      </c>
      <c r="J674" s="1">
        <v>0.5</v>
      </c>
      <c r="K674" s="1" t="b">
        <v>1</v>
      </c>
      <c r="L674" s="3">
        <v>0.5</v>
      </c>
      <c r="M674" s="3">
        <f>Πίνακας1[[#This Row],[ε2]] + Πίνακας1[[#This Row],[ε1]]</f>
        <v>1</v>
      </c>
      <c r="N674" s="1">
        <v>58.64</v>
      </c>
      <c r="O674" s="1">
        <v>48.44</v>
      </c>
      <c r="P674" s="1">
        <v>54.76</v>
      </c>
      <c r="Q674" s="1">
        <v>48.44</v>
      </c>
      <c r="R674" s="1">
        <v>58.88</v>
      </c>
      <c r="S674" s="1">
        <v>54.12</v>
      </c>
      <c r="T674" s="1">
        <v>65.319999999999993</v>
      </c>
      <c r="U674" s="1">
        <v>47.52</v>
      </c>
      <c r="V674" s="1">
        <v>60.32</v>
      </c>
      <c r="W674" s="1">
        <v>48.52</v>
      </c>
      <c r="X674" s="1">
        <v>48.52</v>
      </c>
      <c r="Y674" s="3">
        <v>52.76</v>
      </c>
      <c r="Z674" s="1">
        <v>49.04</v>
      </c>
      <c r="AA674" s="1">
        <v>33.36</v>
      </c>
      <c r="AB674" s="1">
        <v>45.96</v>
      </c>
      <c r="AC674" s="1">
        <v>49.4</v>
      </c>
      <c r="AD674" s="1">
        <v>48.08</v>
      </c>
      <c r="AE674" s="1">
        <v>48</v>
      </c>
      <c r="AF674" s="1">
        <v>48.72</v>
      </c>
      <c r="AG674" s="1">
        <v>48</v>
      </c>
      <c r="AH674" s="1">
        <v>48.44</v>
      </c>
      <c r="AI674" s="1">
        <v>49.72</v>
      </c>
      <c r="AJ674" s="1">
        <v>49.36</v>
      </c>
      <c r="AK674" s="3">
        <v>50.16</v>
      </c>
      <c r="AL674">
        <f t="shared" si="70"/>
        <v>53.853333333333332</v>
      </c>
      <c r="AM674">
        <f t="shared" si="71"/>
        <v>47.52</v>
      </c>
      <c r="AN674" s="4">
        <f t="shared" si="72"/>
        <v>65.319999999999993</v>
      </c>
      <c r="AO674">
        <f t="shared" si="73"/>
        <v>47.353333333333332</v>
      </c>
      <c r="AP674">
        <f t="shared" si="74"/>
        <v>33.36</v>
      </c>
      <c r="AQ674" s="9">
        <f t="shared" si="75"/>
        <v>50.16</v>
      </c>
      <c r="AR674" s="12">
        <f xml:space="preserve"> Πίνακας1[[#This Row],[Average Accuracy (Real Data)]] - Πίνακας1[[#This Row],[Average Accuracy (Synthetic Data)]]</f>
        <v>6.5</v>
      </c>
      <c r="AS674" s="168" t="str">
        <f t="shared" si="76"/>
        <v>QuadraticDiscriminantAnalysis (Synth)</v>
      </c>
    </row>
    <row r="675" spans="1:45" x14ac:dyDescent="0.25">
      <c r="A675" s="1">
        <v>291</v>
      </c>
      <c r="B675" s="1">
        <v>2</v>
      </c>
      <c r="C675" s="1">
        <v>10</v>
      </c>
      <c r="D675" s="1">
        <v>3</v>
      </c>
      <c r="E675" s="1">
        <v>3</v>
      </c>
      <c r="F675" s="1">
        <v>2</v>
      </c>
      <c r="G675" s="1" t="b">
        <v>1</v>
      </c>
      <c r="H675" s="1">
        <v>0.5</v>
      </c>
      <c r="I675" s="1" t="b">
        <v>1</v>
      </c>
      <c r="J675" s="1">
        <v>0.5</v>
      </c>
      <c r="K675" s="1" t="b">
        <v>1</v>
      </c>
      <c r="L675" s="3">
        <v>0.5</v>
      </c>
      <c r="M675" s="3">
        <f>Πίνακας1[[#This Row],[ε2]] + Πίνακας1[[#This Row],[ε1]]</f>
        <v>1</v>
      </c>
      <c r="N675" s="1">
        <v>58.64</v>
      </c>
      <c r="O675" s="1">
        <v>48.44</v>
      </c>
      <c r="P675" s="1">
        <v>54.76</v>
      </c>
      <c r="Q675" s="1">
        <v>48.44</v>
      </c>
      <c r="R675" s="1">
        <v>58.88</v>
      </c>
      <c r="S675" s="1">
        <v>54.12</v>
      </c>
      <c r="T675" s="1">
        <v>65.319999999999993</v>
      </c>
      <c r="U675" s="1">
        <v>47.52</v>
      </c>
      <c r="V675" s="1">
        <v>60.32</v>
      </c>
      <c r="W675" s="1">
        <v>48.52</v>
      </c>
      <c r="X675" s="1">
        <v>48.52</v>
      </c>
      <c r="Y675" s="3">
        <v>52.76</v>
      </c>
      <c r="Z675" s="1">
        <v>44.16</v>
      </c>
      <c r="AA675" s="1">
        <v>25.28</v>
      </c>
      <c r="AB675" s="1">
        <v>39.799999999999997</v>
      </c>
      <c r="AC675" s="1">
        <v>48.6</v>
      </c>
      <c r="AD675" s="1">
        <v>45.84</v>
      </c>
      <c r="AE675" s="1">
        <v>40.119999999999997</v>
      </c>
      <c r="AF675" s="1">
        <v>45.48</v>
      </c>
      <c r="AG675" s="1">
        <v>44.48</v>
      </c>
      <c r="AH675" s="1">
        <v>43.28</v>
      </c>
      <c r="AI675" s="1">
        <v>43.2</v>
      </c>
      <c r="AJ675" s="1">
        <v>43.52</v>
      </c>
      <c r="AK675" s="3">
        <v>43.76</v>
      </c>
      <c r="AL675">
        <f t="shared" si="70"/>
        <v>53.853333333333332</v>
      </c>
      <c r="AM675">
        <f t="shared" si="71"/>
        <v>47.52</v>
      </c>
      <c r="AN675" s="4">
        <f t="shared" si="72"/>
        <v>65.319999999999993</v>
      </c>
      <c r="AO675">
        <f t="shared" si="73"/>
        <v>42.293333333333337</v>
      </c>
      <c r="AP675">
        <f t="shared" si="74"/>
        <v>25.28</v>
      </c>
      <c r="AQ675" s="9">
        <f t="shared" si="75"/>
        <v>48.6</v>
      </c>
      <c r="AR675" s="12">
        <f xml:space="preserve"> Πίνακας1[[#This Row],[Average Accuracy (Real Data)]] - Πίνακας1[[#This Row],[Average Accuracy (Synthetic Data)]]</f>
        <v>11.559999999999995</v>
      </c>
      <c r="AS675" s="168" t="str">
        <f t="shared" si="76"/>
        <v>LinearSVC (Synth)</v>
      </c>
    </row>
    <row r="676" spans="1:45" x14ac:dyDescent="0.25">
      <c r="A676" s="1">
        <v>309</v>
      </c>
      <c r="B676" s="1">
        <v>2</v>
      </c>
      <c r="C676" s="1">
        <v>4</v>
      </c>
      <c r="D676" s="1">
        <v>4</v>
      </c>
      <c r="E676" s="1">
        <v>3</v>
      </c>
      <c r="F676" s="1">
        <v>1</v>
      </c>
      <c r="G676" s="1" t="b">
        <v>1</v>
      </c>
      <c r="H676" s="1">
        <v>0.01</v>
      </c>
      <c r="I676" s="1" t="b">
        <v>1</v>
      </c>
      <c r="J676" s="1">
        <v>0.01</v>
      </c>
      <c r="K676" s="1" t="b">
        <v>1</v>
      </c>
      <c r="L676" s="3">
        <v>0.01</v>
      </c>
      <c r="M676" s="3">
        <f>Πίνακας1[[#This Row],[ε2]] + Πίνακας1[[#This Row],[ε1]]</f>
        <v>0.02</v>
      </c>
      <c r="N676" s="1">
        <v>58.64</v>
      </c>
      <c r="O676" s="1">
        <v>48.44</v>
      </c>
      <c r="P676" s="1">
        <v>54.76</v>
      </c>
      <c r="Q676" s="1">
        <v>48.44</v>
      </c>
      <c r="R676" s="1">
        <v>58.88</v>
      </c>
      <c r="S676" s="1">
        <v>54.12</v>
      </c>
      <c r="T676" s="1">
        <v>65.319999999999993</v>
      </c>
      <c r="U676" s="1">
        <v>47.52</v>
      </c>
      <c r="V676" s="1">
        <v>60.32</v>
      </c>
      <c r="W676" s="1">
        <v>48.52</v>
      </c>
      <c r="X676" s="1">
        <v>48.52</v>
      </c>
      <c r="Y676" s="3">
        <v>52.76</v>
      </c>
      <c r="Z676" s="1">
        <v>22.44</v>
      </c>
      <c r="AA676" s="1">
        <v>13.28</v>
      </c>
      <c r="AB676" s="1">
        <v>18.84</v>
      </c>
      <c r="AC676" s="1">
        <v>0</v>
      </c>
      <c r="AD676" s="1">
        <v>17.440000000000001</v>
      </c>
      <c r="AE676" s="1">
        <v>20.28</v>
      </c>
      <c r="AF676" s="1">
        <v>17.920000000000002</v>
      </c>
      <c r="AG676" s="1">
        <v>22.84</v>
      </c>
      <c r="AH676" s="1">
        <v>20.96</v>
      </c>
      <c r="AI676" s="1">
        <v>18.88</v>
      </c>
      <c r="AJ676" s="1">
        <v>18.72</v>
      </c>
      <c r="AK676" s="3">
        <v>17.12</v>
      </c>
      <c r="AL676">
        <f t="shared" si="70"/>
        <v>53.853333333333332</v>
      </c>
      <c r="AM676">
        <f t="shared" si="71"/>
        <v>47.52</v>
      </c>
      <c r="AN676" s="4">
        <f t="shared" si="72"/>
        <v>65.319999999999993</v>
      </c>
      <c r="AO676">
        <f t="shared" si="73"/>
        <v>17.393333333333334</v>
      </c>
      <c r="AP676">
        <f t="shared" si="74"/>
        <v>0</v>
      </c>
      <c r="AQ676" s="9">
        <f t="shared" si="75"/>
        <v>22.84</v>
      </c>
      <c r="AR676" s="12">
        <f xml:space="preserve"> Πίνακας1[[#This Row],[Average Accuracy (Real Data)]] - Πίνακας1[[#This Row],[Average Accuracy (Synthetic Data)]]</f>
        <v>36.459999999999994</v>
      </c>
      <c r="AS676" s="168" t="str">
        <f t="shared" si="76"/>
        <v>AdaBoostClassifier (Synth)</v>
      </c>
    </row>
    <row r="677" spans="1:45" x14ac:dyDescent="0.25">
      <c r="A677" s="1">
        <v>330</v>
      </c>
      <c r="B677" s="1">
        <v>2</v>
      </c>
      <c r="C677" s="1">
        <v>4</v>
      </c>
      <c r="D677" s="1">
        <v>4</v>
      </c>
      <c r="E677" s="1">
        <v>3</v>
      </c>
      <c r="F677" s="1">
        <v>2</v>
      </c>
      <c r="G677" s="1" t="b">
        <v>1</v>
      </c>
      <c r="H677" s="1">
        <v>0.01</v>
      </c>
      <c r="I677" s="1" t="b">
        <v>1</v>
      </c>
      <c r="J677" s="1">
        <v>0.01</v>
      </c>
      <c r="K677" s="1" t="b">
        <v>1</v>
      </c>
      <c r="L677" s="3">
        <v>0.01</v>
      </c>
      <c r="M677" s="3">
        <f>Πίνακας1[[#This Row],[ε2]] + Πίνακας1[[#This Row],[ε1]]</f>
        <v>0.02</v>
      </c>
      <c r="N677" s="1">
        <v>58.64</v>
      </c>
      <c r="O677" s="1">
        <v>48.44</v>
      </c>
      <c r="P677" s="1">
        <v>54.76</v>
      </c>
      <c r="Q677" s="1">
        <v>48.44</v>
      </c>
      <c r="R677" s="1">
        <v>58.88</v>
      </c>
      <c r="S677" s="1">
        <v>54.12</v>
      </c>
      <c r="T677" s="1">
        <v>65.319999999999993</v>
      </c>
      <c r="U677" s="1">
        <v>47.52</v>
      </c>
      <c r="V677" s="1">
        <v>60.32</v>
      </c>
      <c r="W677" s="1">
        <v>48.52</v>
      </c>
      <c r="X677" s="1">
        <v>48.52</v>
      </c>
      <c r="Y677" s="3">
        <v>52.76</v>
      </c>
      <c r="Z677" s="1">
        <v>16.239999999999998</v>
      </c>
      <c r="AA677" s="1">
        <v>14.16</v>
      </c>
      <c r="AB677" s="1">
        <v>18.600000000000001</v>
      </c>
      <c r="AC677" s="1">
        <v>6.48</v>
      </c>
      <c r="AD677" s="1">
        <v>15.28</v>
      </c>
      <c r="AE677" s="1">
        <v>18.04</v>
      </c>
      <c r="AF677" s="1">
        <v>17.16</v>
      </c>
      <c r="AG677" s="1">
        <v>19.04</v>
      </c>
      <c r="AH677" s="1">
        <v>16.88</v>
      </c>
      <c r="AI677" s="1">
        <v>14.68</v>
      </c>
      <c r="AJ677" s="1">
        <v>13.76</v>
      </c>
      <c r="AK677" s="3">
        <v>13.92</v>
      </c>
      <c r="AL677">
        <f t="shared" si="70"/>
        <v>53.853333333333332</v>
      </c>
      <c r="AM677">
        <f t="shared" si="71"/>
        <v>47.52</v>
      </c>
      <c r="AN677" s="4">
        <f t="shared" si="72"/>
        <v>65.319999999999993</v>
      </c>
      <c r="AO677">
        <f t="shared" si="73"/>
        <v>15.353333333333332</v>
      </c>
      <c r="AP677">
        <f t="shared" si="74"/>
        <v>6.48</v>
      </c>
      <c r="AQ677" s="9">
        <f t="shared" si="75"/>
        <v>19.04</v>
      </c>
      <c r="AR677" s="12">
        <f xml:space="preserve"> Πίνακας1[[#This Row],[Average Accuracy (Real Data)]] - Πίνακας1[[#This Row],[Average Accuracy (Synthetic Data)]]</f>
        <v>38.5</v>
      </c>
      <c r="AS677" s="168" t="str">
        <f t="shared" si="76"/>
        <v>AdaBoostClassifier (Synth)</v>
      </c>
    </row>
    <row r="678" spans="1:45" x14ac:dyDescent="0.25">
      <c r="A678" s="1">
        <v>310</v>
      </c>
      <c r="B678" s="1">
        <v>2</v>
      </c>
      <c r="C678" s="1">
        <v>4</v>
      </c>
      <c r="D678" s="1">
        <v>4</v>
      </c>
      <c r="E678" s="1">
        <v>3</v>
      </c>
      <c r="F678" s="1">
        <v>1</v>
      </c>
      <c r="G678" s="1" t="b">
        <v>1</v>
      </c>
      <c r="H678" s="1">
        <v>0.05</v>
      </c>
      <c r="I678" s="1" t="b">
        <v>1</v>
      </c>
      <c r="J678" s="1">
        <v>0.05</v>
      </c>
      <c r="K678" s="1" t="b">
        <v>1</v>
      </c>
      <c r="L678" s="3">
        <v>0.05</v>
      </c>
      <c r="M678" s="3">
        <f>Πίνακας1[[#This Row],[ε2]] + Πίνακας1[[#This Row],[ε1]]</f>
        <v>0.1</v>
      </c>
      <c r="N678" s="1">
        <v>58.64</v>
      </c>
      <c r="O678" s="1">
        <v>48.44</v>
      </c>
      <c r="P678" s="1">
        <v>54.76</v>
      </c>
      <c r="Q678" s="1">
        <v>48.44</v>
      </c>
      <c r="R678" s="1">
        <v>58.88</v>
      </c>
      <c r="S678" s="1">
        <v>54.12</v>
      </c>
      <c r="T678" s="1">
        <v>65.319999999999993</v>
      </c>
      <c r="U678" s="1">
        <v>47.52</v>
      </c>
      <c r="V678" s="1">
        <v>60.32</v>
      </c>
      <c r="W678" s="1">
        <v>48.52</v>
      </c>
      <c r="X678" s="1">
        <v>48.52</v>
      </c>
      <c r="Y678" s="3">
        <v>52.76</v>
      </c>
      <c r="Z678" s="1">
        <v>26.2</v>
      </c>
      <c r="AA678" s="1">
        <v>14.76</v>
      </c>
      <c r="AB678" s="1">
        <v>28.08</v>
      </c>
      <c r="AC678" s="1">
        <v>37.36</v>
      </c>
      <c r="AD678" s="1">
        <v>34.24</v>
      </c>
      <c r="AE678" s="1">
        <v>24.36</v>
      </c>
      <c r="AF678" s="1">
        <v>22.12</v>
      </c>
      <c r="AG678" s="1">
        <v>24.36</v>
      </c>
      <c r="AH678" s="1">
        <v>23.84</v>
      </c>
      <c r="AI678" s="1">
        <v>35.24</v>
      </c>
      <c r="AJ678" s="1">
        <v>36</v>
      </c>
      <c r="AK678" s="3">
        <v>30.24</v>
      </c>
      <c r="AL678">
        <f t="shared" si="70"/>
        <v>53.853333333333332</v>
      </c>
      <c r="AM678">
        <f t="shared" si="71"/>
        <v>47.52</v>
      </c>
      <c r="AN678" s="4">
        <f t="shared" si="72"/>
        <v>65.319999999999993</v>
      </c>
      <c r="AO678">
        <f t="shared" si="73"/>
        <v>28.066666666666666</v>
      </c>
      <c r="AP678">
        <f t="shared" si="74"/>
        <v>14.76</v>
      </c>
      <c r="AQ678" s="9">
        <f t="shared" si="75"/>
        <v>37.36</v>
      </c>
      <c r="AR678" s="12">
        <f xml:space="preserve"> Πίνακας1[[#This Row],[Average Accuracy (Real Data)]] - Πίνακας1[[#This Row],[Average Accuracy (Synthetic Data)]]</f>
        <v>25.786666666666665</v>
      </c>
      <c r="AS678" s="168" t="str">
        <f t="shared" si="76"/>
        <v>LinearSVC (Synth)</v>
      </c>
    </row>
    <row r="679" spans="1:45" x14ac:dyDescent="0.25">
      <c r="A679" s="1">
        <v>331</v>
      </c>
      <c r="B679" s="1">
        <v>2</v>
      </c>
      <c r="C679" s="1">
        <v>4</v>
      </c>
      <c r="D679" s="1">
        <v>4</v>
      </c>
      <c r="E679" s="1">
        <v>3</v>
      </c>
      <c r="F679" s="1">
        <v>2</v>
      </c>
      <c r="G679" s="1" t="b">
        <v>1</v>
      </c>
      <c r="H679" s="1">
        <v>0.05</v>
      </c>
      <c r="I679" s="1" t="b">
        <v>1</v>
      </c>
      <c r="J679" s="1">
        <v>0.05</v>
      </c>
      <c r="K679" s="1" t="b">
        <v>1</v>
      </c>
      <c r="L679" s="3">
        <v>0.05</v>
      </c>
      <c r="M679" s="3">
        <f>Πίνακας1[[#This Row],[ε2]] + Πίνακας1[[#This Row],[ε1]]</f>
        <v>0.1</v>
      </c>
      <c r="N679" s="1">
        <v>58.64</v>
      </c>
      <c r="O679" s="1">
        <v>48.44</v>
      </c>
      <c r="P679" s="1">
        <v>54.76</v>
      </c>
      <c r="Q679" s="1">
        <v>48.44</v>
      </c>
      <c r="R679" s="1">
        <v>58.88</v>
      </c>
      <c r="S679" s="1">
        <v>54.12</v>
      </c>
      <c r="T679" s="1">
        <v>65.319999999999993</v>
      </c>
      <c r="U679" s="1">
        <v>47.52</v>
      </c>
      <c r="V679" s="1">
        <v>60.32</v>
      </c>
      <c r="W679" s="1">
        <v>48.52</v>
      </c>
      <c r="X679" s="1">
        <v>48.52</v>
      </c>
      <c r="Y679" s="3">
        <v>52.76</v>
      </c>
      <c r="Z679" s="1">
        <v>23.24</v>
      </c>
      <c r="AA679" s="1">
        <v>12.96</v>
      </c>
      <c r="AB679" s="1">
        <v>19.32</v>
      </c>
      <c r="AC679" s="1">
        <v>15.4</v>
      </c>
      <c r="AD679" s="1">
        <v>18.32</v>
      </c>
      <c r="AE679" s="1">
        <v>19.84</v>
      </c>
      <c r="AF679" s="1">
        <v>24.68</v>
      </c>
      <c r="AG679" s="1">
        <v>17.600000000000001</v>
      </c>
      <c r="AH679" s="1">
        <v>21</v>
      </c>
      <c r="AI679" s="1">
        <v>12.56</v>
      </c>
      <c r="AJ679" s="1">
        <v>10.52</v>
      </c>
      <c r="AK679" s="3">
        <v>16.760000000000002</v>
      </c>
      <c r="AL679">
        <f t="shared" si="70"/>
        <v>53.853333333333332</v>
      </c>
      <c r="AM679">
        <f t="shared" si="71"/>
        <v>47.52</v>
      </c>
      <c r="AN679" s="4">
        <f t="shared" si="72"/>
        <v>65.319999999999993</v>
      </c>
      <c r="AO679">
        <f t="shared" si="73"/>
        <v>17.683333333333334</v>
      </c>
      <c r="AP679">
        <f t="shared" si="74"/>
        <v>10.52</v>
      </c>
      <c r="AQ679" s="9">
        <f t="shared" si="75"/>
        <v>24.68</v>
      </c>
      <c r="AR679" s="12">
        <f xml:space="preserve"> Πίνακας1[[#This Row],[Average Accuracy (Real Data)]] - Πίνακας1[[#This Row],[Average Accuracy (Synthetic Data)]]</f>
        <v>36.17</v>
      </c>
      <c r="AS679" s="168" t="str">
        <f t="shared" si="76"/>
        <v>MLPClassifier (Synth)</v>
      </c>
    </row>
    <row r="680" spans="1:45" x14ac:dyDescent="0.25">
      <c r="A680" s="1">
        <v>311</v>
      </c>
      <c r="B680" s="1">
        <v>2</v>
      </c>
      <c r="C680" s="1">
        <v>4</v>
      </c>
      <c r="D680" s="1">
        <v>4</v>
      </c>
      <c r="E680" s="1">
        <v>3</v>
      </c>
      <c r="F680" s="1">
        <v>1</v>
      </c>
      <c r="G680" s="1" t="b">
        <v>1</v>
      </c>
      <c r="H680" s="1">
        <v>0.1</v>
      </c>
      <c r="I680" s="1" t="b">
        <v>1</v>
      </c>
      <c r="J680" s="1">
        <v>0.1</v>
      </c>
      <c r="K680" s="1" t="b">
        <v>1</v>
      </c>
      <c r="L680" s="3">
        <v>0.1</v>
      </c>
      <c r="M680" s="3">
        <f>Πίνακας1[[#This Row],[ε2]] + Πίνακας1[[#This Row],[ε1]]</f>
        <v>0.2</v>
      </c>
      <c r="N680" s="1">
        <v>58.64</v>
      </c>
      <c r="O680" s="1">
        <v>48.44</v>
      </c>
      <c r="P680" s="1">
        <v>54.76</v>
      </c>
      <c r="Q680" s="1">
        <v>48.44</v>
      </c>
      <c r="R680" s="1">
        <v>58.88</v>
      </c>
      <c r="S680" s="1">
        <v>54.12</v>
      </c>
      <c r="T680" s="1">
        <v>65.319999999999993</v>
      </c>
      <c r="U680" s="1">
        <v>47.52</v>
      </c>
      <c r="V680" s="1">
        <v>60.32</v>
      </c>
      <c r="W680" s="1">
        <v>48.52</v>
      </c>
      <c r="X680" s="1">
        <v>48.52</v>
      </c>
      <c r="Y680" s="3">
        <v>52.76</v>
      </c>
      <c r="Z680" s="1">
        <v>34.96</v>
      </c>
      <c r="AA680" s="1">
        <v>15.2</v>
      </c>
      <c r="AB680" s="1">
        <v>30.76</v>
      </c>
      <c r="AC680" s="1">
        <v>42.48</v>
      </c>
      <c r="AD680" s="1">
        <v>36.6</v>
      </c>
      <c r="AE680" s="1">
        <v>29.12</v>
      </c>
      <c r="AF680" s="1">
        <v>28.68</v>
      </c>
      <c r="AG680" s="1">
        <v>33.159999999999997</v>
      </c>
      <c r="AH680" s="1">
        <v>31.44</v>
      </c>
      <c r="AI680" s="1">
        <v>41.48</v>
      </c>
      <c r="AJ680" s="1">
        <v>41.32</v>
      </c>
      <c r="AK680" s="3">
        <v>35.92</v>
      </c>
      <c r="AL680">
        <f t="shared" si="70"/>
        <v>53.853333333333332</v>
      </c>
      <c r="AM680">
        <f t="shared" si="71"/>
        <v>47.52</v>
      </c>
      <c r="AN680" s="4">
        <f t="shared" si="72"/>
        <v>65.319999999999993</v>
      </c>
      <c r="AO680">
        <f t="shared" si="73"/>
        <v>33.426666666666669</v>
      </c>
      <c r="AP680">
        <f t="shared" si="74"/>
        <v>15.2</v>
      </c>
      <c r="AQ680" s="9">
        <f t="shared" si="75"/>
        <v>42.48</v>
      </c>
      <c r="AR680" s="12">
        <f xml:space="preserve"> Πίνακας1[[#This Row],[Average Accuracy (Real Data)]] - Πίνακας1[[#This Row],[Average Accuracy (Synthetic Data)]]</f>
        <v>20.426666666666662</v>
      </c>
      <c r="AS680" s="168" t="str">
        <f t="shared" si="76"/>
        <v>LinearSVC (Synth)</v>
      </c>
    </row>
    <row r="681" spans="1:45" x14ac:dyDescent="0.25">
      <c r="A681" s="1">
        <v>332</v>
      </c>
      <c r="B681" s="1">
        <v>2</v>
      </c>
      <c r="C681" s="1">
        <v>4</v>
      </c>
      <c r="D681" s="1">
        <v>4</v>
      </c>
      <c r="E681" s="1">
        <v>3</v>
      </c>
      <c r="F681" s="1">
        <v>2</v>
      </c>
      <c r="G681" s="1" t="b">
        <v>1</v>
      </c>
      <c r="H681" s="1">
        <v>0.1</v>
      </c>
      <c r="I681" s="1" t="b">
        <v>1</v>
      </c>
      <c r="J681" s="1">
        <v>0.1</v>
      </c>
      <c r="K681" s="1" t="b">
        <v>1</v>
      </c>
      <c r="L681" s="3">
        <v>0.1</v>
      </c>
      <c r="M681" s="3">
        <f>Πίνακας1[[#This Row],[ε2]] + Πίνακας1[[#This Row],[ε1]]</f>
        <v>0.2</v>
      </c>
      <c r="N681" s="1">
        <v>58.64</v>
      </c>
      <c r="O681" s="1">
        <v>48.44</v>
      </c>
      <c r="P681" s="1">
        <v>54.76</v>
      </c>
      <c r="Q681" s="1">
        <v>48.44</v>
      </c>
      <c r="R681" s="1">
        <v>58.88</v>
      </c>
      <c r="S681" s="1">
        <v>54.12</v>
      </c>
      <c r="T681" s="1">
        <v>65.319999999999993</v>
      </c>
      <c r="U681" s="1">
        <v>47.52</v>
      </c>
      <c r="V681" s="1">
        <v>60.32</v>
      </c>
      <c r="W681" s="1">
        <v>48.52</v>
      </c>
      <c r="X681" s="1">
        <v>48.52</v>
      </c>
      <c r="Y681" s="3">
        <v>52.76</v>
      </c>
      <c r="Z681" s="1">
        <v>36.24</v>
      </c>
      <c r="AA681" s="1">
        <v>17.96</v>
      </c>
      <c r="AB681" s="1">
        <v>31.68</v>
      </c>
      <c r="AC681" s="1">
        <v>33.479999999999997</v>
      </c>
      <c r="AD681" s="1">
        <v>40.4</v>
      </c>
      <c r="AE681" s="1">
        <v>29.44</v>
      </c>
      <c r="AF681" s="1">
        <v>32.44</v>
      </c>
      <c r="AG681" s="1">
        <v>34.200000000000003</v>
      </c>
      <c r="AH681" s="1">
        <v>32.4</v>
      </c>
      <c r="AI681" s="1">
        <v>42.04</v>
      </c>
      <c r="AJ681" s="1">
        <v>44.8</v>
      </c>
      <c r="AK681" s="3">
        <v>37.799999999999997</v>
      </c>
      <c r="AL681">
        <f t="shared" si="70"/>
        <v>53.853333333333332</v>
      </c>
      <c r="AM681">
        <f t="shared" si="71"/>
        <v>47.52</v>
      </c>
      <c r="AN681" s="4">
        <f t="shared" si="72"/>
        <v>65.319999999999993</v>
      </c>
      <c r="AO681">
        <f t="shared" si="73"/>
        <v>34.406666666666666</v>
      </c>
      <c r="AP681">
        <f t="shared" si="74"/>
        <v>17.96</v>
      </c>
      <c r="AQ681" s="9">
        <f t="shared" si="75"/>
        <v>44.8</v>
      </c>
      <c r="AR681" s="12">
        <f xml:space="preserve"> Πίνακας1[[#This Row],[Average Accuracy (Real Data)]] - Πίνακας1[[#This Row],[Average Accuracy (Synthetic Data)]]</f>
        <v>19.446666666666665</v>
      </c>
      <c r="AS681" s="168" t="str">
        <f t="shared" si="76"/>
        <v>LinearDiscriminantAnalysis (Synth)</v>
      </c>
    </row>
    <row r="682" spans="1:45" x14ac:dyDescent="0.25">
      <c r="A682" s="1">
        <v>438</v>
      </c>
      <c r="B682" s="1">
        <v>3</v>
      </c>
      <c r="C682" s="1">
        <v>2</v>
      </c>
      <c r="D682" s="1">
        <v>3</v>
      </c>
      <c r="E682" s="1">
        <v>3</v>
      </c>
      <c r="F682" s="1">
        <v>1</v>
      </c>
      <c r="G682" s="1" t="b">
        <v>1</v>
      </c>
      <c r="H682" s="1">
        <v>0.5</v>
      </c>
      <c r="I682" s="1" t="b">
        <v>1</v>
      </c>
      <c r="J682" s="1">
        <v>0.5</v>
      </c>
      <c r="K682" s="1" t="b">
        <v>1</v>
      </c>
      <c r="L682" s="3">
        <v>0.5</v>
      </c>
      <c r="M682" s="3">
        <f>Πίνακας1[[#This Row],[ε2]] + Πίνακας1[[#This Row],[ε1]]</f>
        <v>1</v>
      </c>
      <c r="N682" s="1">
        <v>85.58</v>
      </c>
      <c r="O682" s="1">
        <v>79.930000000000007</v>
      </c>
      <c r="P682" s="1">
        <v>82.27</v>
      </c>
      <c r="Q682" s="1">
        <v>80.900000000000006</v>
      </c>
      <c r="R682" s="1">
        <v>76.38</v>
      </c>
      <c r="S682" s="1">
        <v>82.92</v>
      </c>
      <c r="T682" s="1">
        <v>79.7</v>
      </c>
      <c r="U682" s="1">
        <v>85.2</v>
      </c>
      <c r="V682" s="1">
        <v>85.57</v>
      </c>
      <c r="W682" s="1">
        <v>79.540000000000006</v>
      </c>
      <c r="X682" s="1">
        <v>82.76</v>
      </c>
      <c r="Y682" s="3">
        <v>81.41</v>
      </c>
      <c r="Z682" s="1">
        <v>79.87</v>
      </c>
      <c r="AA682" s="1">
        <v>77.88</v>
      </c>
      <c r="AB682" s="1">
        <v>78.83</v>
      </c>
      <c r="AC682" s="1">
        <v>76.569999999999993</v>
      </c>
      <c r="AD682" s="1">
        <v>76.38</v>
      </c>
      <c r="AE682" s="1">
        <v>80.64</v>
      </c>
      <c r="AF682" s="1">
        <v>61.54</v>
      </c>
      <c r="AG682" s="1">
        <v>79.09</v>
      </c>
      <c r="AH682" s="1">
        <v>79.34</v>
      </c>
      <c r="AI682" s="1">
        <v>76.86</v>
      </c>
      <c r="AJ682" s="1">
        <v>77.67</v>
      </c>
      <c r="AK682" s="3">
        <v>78.150000000000006</v>
      </c>
      <c r="AL682">
        <f t="shared" si="70"/>
        <v>81.846666666666664</v>
      </c>
      <c r="AM682">
        <f t="shared" si="71"/>
        <v>76.38</v>
      </c>
      <c r="AN682" s="4">
        <f t="shared" si="72"/>
        <v>85.58</v>
      </c>
      <c r="AO682">
        <f t="shared" si="73"/>
        <v>76.901666666666657</v>
      </c>
      <c r="AP682">
        <f t="shared" si="74"/>
        <v>61.54</v>
      </c>
      <c r="AQ682" s="9">
        <f t="shared" si="75"/>
        <v>80.64</v>
      </c>
      <c r="AR682" s="12">
        <f xml:space="preserve"> Πίνακας1[[#This Row],[Average Accuracy (Real Data)]] - Πίνακας1[[#This Row],[Average Accuracy (Synthetic Data)]]</f>
        <v>4.9450000000000074</v>
      </c>
      <c r="AS682" s="168" t="str">
        <f t="shared" si="76"/>
        <v>RandomForestClassifier (Synth)</v>
      </c>
    </row>
    <row r="683" spans="1:45" x14ac:dyDescent="0.25">
      <c r="A683" s="1">
        <v>459</v>
      </c>
      <c r="B683" s="1">
        <v>3</v>
      </c>
      <c r="C683" s="1">
        <v>2</v>
      </c>
      <c r="D683" s="1">
        <v>3</v>
      </c>
      <c r="E683" s="1">
        <v>3</v>
      </c>
      <c r="F683" s="1">
        <v>2</v>
      </c>
      <c r="G683" s="1" t="b">
        <v>1</v>
      </c>
      <c r="H683" s="1">
        <v>0.5</v>
      </c>
      <c r="I683" s="1" t="b">
        <v>1</v>
      </c>
      <c r="J683" s="1">
        <v>0.5</v>
      </c>
      <c r="K683" s="1" t="b">
        <v>1</v>
      </c>
      <c r="L683" s="3">
        <v>0.5</v>
      </c>
      <c r="M683" s="3">
        <f>Πίνακας1[[#This Row],[ε2]] + Πίνακας1[[#This Row],[ε1]]</f>
        <v>1</v>
      </c>
      <c r="N683" s="1">
        <v>85.58</v>
      </c>
      <c r="O683" s="1">
        <v>79.930000000000007</v>
      </c>
      <c r="P683" s="1">
        <v>82.27</v>
      </c>
      <c r="Q683" s="1">
        <v>80.900000000000006</v>
      </c>
      <c r="R683" s="1">
        <v>76.38</v>
      </c>
      <c r="S683" s="1">
        <v>82.92</v>
      </c>
      <c r="T683" s="1">
        <v>79.7</v>
      </c>
      <c r="U683" s="1">
        <v>85.2</v>
      </c>
      <c r="V683" s="1">
        <v>85.57</v>
      </c>
      <c r="W683" s="1">
        <v>79.540000000000006</v>
      </c>
      <c r="X683" s="1">
        <v>82.76</v>
      </c>
      <c r="Y683" s="3">
        <v>81.41</v>
      </c>
      <c r="Z683" s="1">
        <v>80.33</v>
      </c>
      <c r="AA683" s="1">
        <v>72.319999999999993</v>
      </c>
      <c r="AB683" s="1">
        <v>72.03</v>
      </c>
      <c r="AC683" s="1">
        <v>75.86</v>
      </c>
      <c r="AD683" s="1">
        <v>76.38</v>
      </c>
      <c r="AE683" s="1">
        <v>76.67</v>
      </c>
      <c r="AF683" s="1">
        <v>24.67</v>
      </c>
      <c r="AG683" s="1">
        <v>79.47</v>
      </c>
      <c r="AH683" s="1">
        <v>80.42</v>
      </c>
      <c r="AI683" s="1">
        <v>76.37</v>
      </c>
      <c r="AJ683" s="1">
        <v>77.349999999999994</v>
      </c>
      <c r="AK683" s="3">
        <v>76.52</v>
      </c>
      <c r="AL683">
        <f t="shared" si="70"/>
        <v>81.846666666666664</v>
      </c>
      <c r="AM683">
        <f t="shared" si="71"/>
        <v>76.38</v>
      </c>
      <c r="AN683" s="4">
        <f t="shared" si="72"/>
        <v>85.58</v>
      </c>
      <c r="AO683">
        <f t="shared" si="73"/>
        <v>72.365833333333327</v>
      </c>
      <c r="AP683">
        <f t="shared" si="74"/>
        <v>24.67</v>
      </c>
      <c r="AQ683" s="9">
        <f t="shared" si="75"/>
        <v>80.42</v>
      </c>
      <c r="AR683" s="12">
        <f xml:space="preserve"> Πίνακας1[[#This Row],[Average Accuracy (Real Data)]] - Πίνακας1[[#This Row],[Average Accuracy (Synthetic Data)]]</f>
        <v>9.4808333333333366</v>
      </c>
      <c r="AS683" s="168" t="str">
        <f t="shared" si="76"/>
        <v>GradientBoostingClassifier (Synth)</v>
      </c>
    </row>
    <row r="684" spans="1:45" x14ac:dyDescent="0.25">
      <c r="A684" s="1">
        <v>477</v>
      </c>
      <c r="B684" s="1">
        <v>3</v>
      </c>
      <c r="C684" s="1">
        <v>16</v>
      </c>
      <c r="D684" s="1">
        <v>4</v>
      </c>
      <c r="E684" s="1">
        <v>3</v>
      </c>
      <c r="F684" s="1">
        <v>1</v>
      </c>
      <c r="G684" s="1" t="b">
        <v>1</v>
      </c>
      <c r="H684" s="1">
        <v>0.01</v>
      </c>
      <c r="I684" s="1" t="b">
        <v>1</v>
      </c>
      <c r="J684" s="1">
        <v>0.01</v>
      </c>
      <c r="K684" s="1" t="b">
        <v>1</v>
      </c>
      <c r="L684" s="3">
        <v>0.01</v>
      </c>
      <c r="M684" s="3">
        <f>Πίνακας1[[#This Row],[ε2]] + Πίνακας1[[#This Row],[ε1]]</f>
        <v>0.02</v>
      </c>
      <c r="N684" s="1">
        <v>85.58</v>
      </c>
      <c r="O684" s="1">
        <v>79.930000000000007</v>
      </c>
      <c r="P684" s="1">
        <v>82.27</v>
      </c>
      <c r="Q684" s="1">
        <v>80.900000000000006</v>
      </c>
      <c r="R684" s="1">
        <v>76.38</v>
      </c>
      <c r="S684" s="1">
        <v>82.92</v>
      </c>
      <c r="T684" s="1">
        <v>79.7</v>
      </c>
      <c r="U684" s="1">
        <v>85.2</v>
      </c>
      <c r="V684" s="1">
        <v>85.57</v>
      </c>
      <c r="W684" s="1">
        <v>79.540000000000006</v>
      </c>
      <c r="X684" s="1">
        <v>82.76</v>
      </c>
      <c r="Y684" s="3">
        <v>81.41</v>
      </c>
      <c r="Z684" s="1">
        <v>25.27</v>
      </c>
      <c r="AA684" s="1">
        <v>51.29</v>
      </c>
      <c r="AB684" s="1">
        <v>33.99</v>
      </c>
      <c r="AC684" s="1">
        <v>22.36</v>
      </c>
      <c r="AD684" s="1">
        <v>23.62</v>
      </c>
      <c r="AE684" s="1">
        <v>31.9</v>
      </c>
      <c r="AF684" s="1">
        <v>76.37</v>
      </c>
      <c r="AG684" s="1">
        <v>22.53</v>
      </c>
      <c r="AH684" s="1">
        <v>24.65</v>
      </c>
      <c r="AI684" s="1">
        <v>36.25</v>
      </c>
      <c r="AJ684" s="1">
        <v>35.49</v>
      </c>
      <c r="AK684" s="3">
        <v>45.31</v>
      </c>
      <c r="AL684">
        <f t="shared" si="70"/>
        <v>81.846666666666664</v>
      </c>
      <c r="AM684">
        <f t="shared" si="71"/>
        <v>76.38</v>
      </c>
      <c r="AN684" s="4">
        <f t="shared" si="72"/>
        <v>85.58</v>
      </c>
      <c r="AO684">
        <f t="shared" si="73"/>
        <v>35.752500000000005</v>
      </c>
      <c r="AP684">
        <f t="shared" si="74"/>
        <v>22.36</v>
      </c>
      <c r="AQ684" s="9">
        <f t="shared" si="75"/>
        <v>76.37</v>
      </c>
      <c r="AR684" s="12">
        <f xml:space="preserve"> Πίνακας1[[#This Row],[Average Accuracy (Real Data)]] - Πίνακας1[[#This Row],[Average Accuracy (Synthetic Data)]]</f>
        <v>46.094166666666659</v>
      </c>
      <c r="AS684" s="168" t="str">
        <f t="shared" si="76"/>
        <v>MLPClassifier (Synth)</v>
      </c>
    </row>
    <row r="685" spans="1:45" x14ac:dyDescent="0.25">
      <c r="A685" s="1">
        <v>498</v>
      </c>
      <c r="B685" s="1">
        <v>3</v>
      </c>
      <c r="C685" s="1">
        <v>11</v>
      </c>
      <c r="D685" s="1">
        <v>4</v>
      </c>
      <c r="E685" s="1">
        <v>3</v>
      </c>
      <c r="F685" s="1">
        <v>2</v>
      </c>
      <c r="G685" s="1" t="b">
        <v>1</v>
      </c>
      <c r="H685" s="1">
        <v>0.01</v>
      </c>
      <c r="I685" s="1" t="b">
        <v>1</v>
      </c>
      <c r="J685" s="1">
        <v>0.01</v>
      </c>
      <c r="K685" s="1" t="b">
        <v>1</v>
      </c>
      <c r="L685" s="3">
        <v>0.01</v>
      </c>
      <c r="M685" s="3">
        <f>Πίνακας1[[#This Row],[ε2]] + Πίνακας1[[#This Row],[ε1]]</f>
        <v>0.02</v>
      </c>
      <c r="N685" s="1">
        <v>85.58</v>
      </c>
      <c r="O685" s="1">
        <v>79.930000000000007</v>
      </c>
      <c r="P685" s="1">
        <v>82.27</v>
      </c>
      <c r="Q685" s="1">
        <v>80.900000000000006</v>
      </c>
      <c r="R685" s="1">
        <v>76.38</v>
      </c>
      <c r="S685" s="1">
        <v>82.92</v>
      </c>
      <c r="T685" s="1">
        <v>79.7</v>
      </c>
      <c r="U685" s="1">
        <v>85.2</v>
      </c>
      <c r="V685" s="1">
        <v>85.57</v>
      </c>
      <c r="W685" s="1">
        <v>79.540000000000006</v>
      </c>
      <c r="X685" s="1">
        <v>82.76</v>
      </c>
      <c r="Y685" s="3">
        <v>81.41</v>
      </c>
      <c r="Z685" s="1">
        <v>47.43</v>
      </c>
      <c r="AA685" s="1">
        <v>46.23</v>
      </c>
      <c r="AB685" s="1">
        <v>44.83</v>
      </c>
      <c r="AC685" s="1">
        <v>26.83</v>
      </c>
      <c r="AD685" s="1">
        <v>76.38</v>
      </c>
      <c r="AE685" s="1">
        <v>41.4</v>
      </c>
      <c r="AF685" s="1">
        <v>24.43</v>
      </c>
      <c r="AG685" s="1">
        <v>44.63</v>
      </c>
      <c r="AH685" s="1">
        <v>46.28</v>
      </c>
      <c r="AI685" s="1">
        <v>24.11</v>
      </c>
      <c r="AJ685" s="1">
        <v>30.89</v>
      </c>
      <c r="AK685" s="3">
        <v>33.9</v>
      </c>
      <c r="AL685">
        <f t="shared" si="70"/>
        <v>81.846666666666664</v>
      </c>
      <c r="AM685">
        <f t="shared" si="71"/>
        <v>76.38</v>
      </c>
      <c r="AN685" s="4">
        <f t="shared" si="72"/>
        <v>85.58</v>
      </c>
      <c r="AO685">
        <f t="shared" si="73"/>
        <v>40.611666666666657</v>
      </c>
      <c r="AP685">
        <f t="shared" si="74"/>
        <v>24.11</v>
      </c>
      <c r="AQ685" s="9">
        <f t="shared" si="75"/>
        <v>76.38</v>
      </c>
      <c r="AR685" s="12">
        <f xml:space="preserve"> Πίνακας1[[#This Row],[Average Accuracy (Real Data)]] - Πίνακας1[[#This Row],[Average Accuracy (Synthetic Data)]]</f>
        <v>41.235000000000007</v>
      </c>
      <c r="AS685" s="168" t="str">
        <f t="shared" si="76"/>
        <v>SVC (Synth)</v>
      </c>
    </row>
    <row r="686" spans="1:45" x14ac:dyDescent="0.25">
      <c r="A686" s="1">
        <v>478</v>
      </c>
      <c r="B686" s="1">
        <v>3</v>
      </c>
      <c r="C686" s="1">
        <v>16</v>
      </c>
      <c r="D686" s="1">
        <v>4</v>
      </c>
      <c r="E686" s="1">
        <v>3</v>
      </c>
      <c r="F686" s="1">
        <v>1</v>
      </c>
      <c r="G686" s="1" t="b">
        <v>1</v>
      </c>
      <c r="H686" s="1">
        <v>0.05</v>
      </c>
      <c r="I686" s="1" t="b">
        <v>1</v>
      </c>
      <c r="J686" s="1">
        <v>0.05</v>
      </c>
      <c r="K686" s="1" t="b">
        <v>1</v>
      </c>
      <c r="L686" s="3">
        <v>0.05</v>
      </c>
      <c r="M686" s="3">
        <f>Πίνακας1[[#This Row],[ε2]] + Πίνακας1[[#This Row],[ε1]]</f>
        <v>0.1</v>
      </c>
      <c r="N686" s="1">
        <v>85.58</v>
      </c>
      <c r="O686" s="1">
        <v>79.930000000000007</v>
      </c>
      <c r="P686" s="1">
        <v>82.27</v>
      </c>
      <c r="Q686" s="1">
        <v>80.900000000000006</v>
      </c>
      <c r="R686" s="1">
        <v>76.38</v>
      </c>
      <c r="S686" s="1">
        <v>82.92</v>
      </c>
      <c r="T686" s="1">
        <v>79.7</v>
      </c>
      <c r="U686" s="1">
        <v>85.2</v>
      </c>
      <c r="V686" s="1">
        <v>85.57</v>
      </c>
      <c r="W686" s="1">
        <v>79.540000000000006</v>
      </c>
      <c r="X686" s="1">
        <v>82.76</v>
      </c>
      <c r="Y686" s="3">
        <v>81.41</v>
      </c>
      <c r="Z686" s="1">
        <v>71.05</v>
      </c>
      <c r="AA686" s="1">
        <v>59.56</v>
      </c>
      <c r="AB686" s="1">
        <v>67.010000000000005</v>
      </c>
      <c r="AC686" s="1">
        <v>67.92</v>
      </c>
      <c r="AD686" s="1">
        <v>76.38</v>
      </c>
      <c r="AE686" s="1">
        <v>64.28</v>
      </c>
      <c r="AF686" s="1">
        <v>75.08</v>
      </c>
      <c r="AG686" s="1">
        <v>76.02</v>
      </c>
      <c r="AH686" s="1">
        <v>71.88</v>
      </c>
      <c r="AI686" s="1">
        <v>76.89</v>
      </c>
      <c r="AJ686" s="1">
        <v>76.709999999999994</v>
      </c>
      <c r="AK686" s="3">
        <v>76.53</v>
      </c>
      <c r="AL686">
        <f t="shared" si="70"/>
        <v>81.846666666666664</v>
      </c>
      <c r="AM686">
        <f t="shared" si="71"/>
        <v>76.38</v>
      </c>
      <c r="AN686" s="4">
        <f t="shared" si="72"/>
        <v>85.58</v>
      </c>
      <c r="AO686">
        <f t="shared" si="73"/>
        <v>71.609166666666667</v>
      </c>
      <c r="AP686">
        <f t="shared" si="74"/>
        <v>59.56</v>
      </c>
      <c r="AQ686" s="9">
        <f t="shared" si="75"/>
        <v>76.89</v>
      </c>
      <c r="AR686" s="12">
        <f xml:space="preserve"> Πίνακας1[[#This Row],[Average Accuracy (Real Data)]] - Πίνακας1[[#This Row],[Average Accuracy (Synthetic Data)]]</f>
        <v>10.237499999999997</v>
      </c>
      <c r="AS686" s="168" t="str">
        <f t="shared" si="76"/>
        <v>GaussianNB (Synth)</v>
      </c>
    </row>
    <row r="687" spans="1:45" x14ac:dyDescent="0.25">
      <c r="A687" s="1">
        <v>499</v>
      </c>
      <c r="B687" s="1">
        <v>3</v>
      </c>
      <c r="C687" s="1">
        <v>11</v>
      </c>
      <c r="D687" s="1">
        <v>4</v>
      </c>
      <c r="E687" s="1">
        <v>3</v>
      </c>
      <c r="F687" s="1">
        <v>2</v>
      </c>
      <c r="G687" s="1" t="b">
        <v>1</v>
      </c>
      <c r="H687" s="1">
        <v>0.05</v>
      </c>
      <c r="I687" s="1" t="b">
        <v>1</v>
      </c>
      <c r="J687" s="1">
        <v>0.05</v>
      </c>
      <c r="K687" s="1" t="b">
        <v>1</v>
      </c>
      <c r="L687" s="3">
        <v>0.05</v>
      </c>
      <c r="M687" s="3">
        <f>Πίνακας1[[#This Row],[ε2]] + Πίνακας1[[#This Row],[ε1]]</f>
        <v>0.1</v>
      </c>
      <c r="N687" s="1">
        <v>85.58</v>
      </c>
      <c r="O687" s="1">
        <v>79.930000000000007</v>
      </c>
      <c r="P687" s="1">
        <v>82.27</v>
      </c>
      <c r="Q687" s="1">
        <v>80.900000000000006</v>
      </c>
      <c r="R687" s="1">
        <v>76.38</v>
      </c>
      <c r="S687" s="1">
        <v>82.92</v>
      </c>
      <c r="T687" s="1">
        <v>79.7</v>
      </c>
      <c r="U687" s="1">
        <v>85.2</v>
      </c>
      <c r="V687" s="1">
        <v>85.57</v>
      </c>
      <c r="W687" s="1">
        <v>79.540000000000006</v>
      </c>
      <c r="X687" s="1">
        <v>82.76</v>
      </c>
      <c r="Y687" s="3">
        <v>81.41</v>
      </c>
      <c r="Z687" s="1">
        <v>76.97</v>
      </c>
      <c r="AA687" s="1">
        <v>59.66</v>
      </c>
      <c r="AB687" s="1">
        <v>70.56</v>
      </c>
      <c r="AC687" s="1">
        <v>79.33</v>
      </c>
      <c r="AD687" s="1">
        <v>76.38</v>
      </c>
      <c r="AE687" s="1">
        <v>68.58</v>
      </c>
      <c r="AF687" s="1">
        <v>76.41</v>
      </c>
      <c r="AG687" s="1">
        <v>76.459999999999994</v>
      </c>
      <c r="AH687" s="1">
        <v>76.27</v>
      </c>
      <c r="AI687" s="1">
        <v>76.62</v>
      </c>
      <c r="AJ687" s="1">
        <v>68.97</v>
      </c>
      <c r="AK687" s="3">
        <v>75.41</v>
      </c>
      <c r="AL687">
        <f t="shared" si="70"/>
        <v>81.846666666666664</v>
      </c>
      <c r="AM687">
        <f t="shared" si="71"/>
        <v>76.38</v>
      </c>
      <c r="AN687" s="4">
        <f t="shared" si="72"/>
        <v>85.58</v>
      </c>
      <c r="AO687">
        <f t="shared" si="73"/>
        <v>73.468333333333334</v>
      </c>
      <c r="AP687">
        <f t="shared" si="74"/>
        <v>59.66</v>
      </c>
      <c r="AQ687" s="9">
        <f t="shared" si="75"/>
        <v>79.33</v>
      </c>
      <c r="AR687" s="12">
        <f xml:space="preserve"> Πίνακας1[[#This Row],[Average Accuracy (Real Data)]] - Πίνακας1[[#This Row],[Average Accuracy (Synthetic Data)]]</f>
        <v>8.3783333333333303</v>
      </c>
      <c r="AS687" s="168" t="str">
        <f t="shared" si="76"/>
        <v>LinearSVC (Synth)</v>
      </c>
    </row>
    <row r="688" spans="1:45" x14ac:dyDescent="0.25">
      <c r="A688" s="1">
        <v>479</v>
      </c>
      <c r="B688" s="1">
        <v>3</v>
      </c>
      <c r="C688" s="1">
        <v>16</v>
      </c>
      <c r="D688" s="1">
        <v>4</v>
      </c>
      <c r="E688" s="1">
        <v>3</v>
      </c>
      <c r="F688" s="1">
        <v>1</v>
      </c>
      <c r="G688" s="1" t="b">
        <v>1</v>
      </c>
      <c r="H688" s="1">
        <v>0.1</v>
      </c>
      <c r="I688" s="1" t="b">
        <v>1</v>
      </c>
      <c r="J688" s="1">
        <v>0.1</v>
      </c>
      <c r="K688" s="1" t="b">
        <v>1</v>
      </c>
      <c r="L688" s="3">
        <v>0.1</v>
      </c>
      <c r="M688" s="3">
        <f>Πίνακας1[[#This Row],[ε2]] + Πίνακας1[[#This Row],[ε1]]</f>
        <v>0.2</v>
      </c>
      <c r="N688" s="1">
        <v>85.58</v>
      </c>
      <c r="O688" s="1">
        <v>79.930000000000007</v>
      </c>
      <c r="P688" s="1">
        <v>82.27</v>
      </c>
      <c r="Q688" s="1">
        <v>80.900000000000006</v>
      </c>
      <c r="R688" s="1">
        <v>76.38</v>
      </c>
      <c r="S688" s="1">
        <v>82.92</v>
      </c>
      <c r="T688" s="1">
        <v>79.7</v>
      </c>
      <c r="U688" s="1">
        <v>85.2</v>
      </c>
      <c r="V688" s="1">
        <v>85.57</v>
      </c>
      <c r="W688" s="1">
        <v>79.540000000000006</v>
      </c>
      <c r="X688" s="1">
        <v>82.76</v>
      </c>
      <c r="Y688" s="3">
        <v>81.41</v>
      </c>
      <c r="Z688" s="1">
        <v>75.45</v>
      </c>
      <c r="AA688" s="1">
        <v>66.180000000000007</v>
      </c>
      <c r="AB688" s="1">
        <v>75.25</v>
      </c>
      <c r="AC688" s="1">
        <v>23.55</v>
      </c>
      <c r="AD688" s="1">
        <v>76.38</v>
      </c>
      <c r="AE688" s="1">
        <v>70.7</v>
      </c>
      <c r="AF688" s="1">
        <v>76.569999999999993</v>
      </c>
      <c r="AG688" s="1">
        <v>75.680000000000007</v>
      </c>
      <c r="AH688" s="1">
        <v>75.709999999999994</v>
      </c>
      <c r="AI688" s="1">
        <v>76.900000000000006</v>
      </c>
      <c r="AJ688" s="1">
        <v>76.37</v>
      </c>
      <c r="AK688" s="3">
        <v>76.790000000000006</v>
      </c>
      <c r="AL688">
        <f t="shared" si="70"/>
        <v>81.846666666666664</v>
      </c>
      <c r="AM688">
        <f t="shared" si="71"/>
        <v>76.38</v>
      </c>
      <c r="AN688" s="4">
        <f t="shared" si="72"/>
        <v>85.58</v>
      </c>
      <c r="AO688">
        <f t="shared" si="73"/>
        <v>70.460833333333326</v>
      </c>
      <c r="AP688">
        <f t="shared" si="74"/>
        <v>23.55</v>
      </c>
      <c r="AQ688" s="9">
        <f t="shared" si="75"/>
        <v>76.900000000000006</v>
      </c>
      <c r="AR688" s="12">
        <f xml:space="preserve"> Πίνακας1[[#This Row],[Average Accuracy (Real Data)]] - Πίνακας1[[#This Row],[Average Accuracy (Synthetic Data)]]</f>
        <v>11.385833333333338</v>
      </c>
      <c r="AS688" s="168" t="str">
        <f t="shared" si="76"/>
        <v>GaussianNB (Synth)</v>
      </c>
    </row>
    <row r="689" spans="1:45" x14ac:dyDescent="0.25">
      <c r="A689" s="1">
        <v>500</v>
      </c>
      <c r="B689" s="1">
        <v>3</v>
      </c>
      <c r="C689" s="1">
        <v>11</v>
      </c>
      <c r="D689" s="1">
        <v>4</v>
      </c>
      <c r="E689" s="1">
        <v>3</v>
      </c>
      <c r="F689" s="1">
        <v>2</v>
      </c>
      <c r="G689" s="1" t="b">
        <v>1</v>
      </c>
      <c r="H689" s="1">
        <v>0.1</v>
      </c>
      <c r="I689" s="1" t="b">
        <v>1</v>
      </c>
      <c r="J689" s="1">
        <v>0.1</v>
      </c>
      <c r="K689" s="1" t="b">
        <v>1</v>
      </c>
      <c r="L689" s="3">
        <v>0.1</v>
      </c>
      <c r="M689" s="3">
        <f>Πίνακας1[[#This Row],[ε2]] + Πίνακας1[[#This Row],[ε1]]</f>
        <v>0.2</v>
      </c>
      <c r="N689" s="1">
        <v>85.58</v>
      </c>
      <c r="O689" s="1">
        <v>79.930000000000007</v>
      </c>
      <c r="P689" s="1">
        <v>82.27</v>
      </c>
      <c r="Q689" s="1">
        <v>80.900000000000006</v>
      </c>
      <c r="R689" s="1">
        <v>76.38</v>
      </c>
      <c r="S689" s="1">
        <v>82.92</v>
      </c>
      <c r="T689" s="1">
        <v>79.7</v>
      </c>
      <c r="U689" s="1">
        <v>85.2</v>
      </c>
      <c r="V689" s="1">
        <v>85.57</v>
      </c>
      <c r="W689" s="1">
        <v>79.540000000000006</v>
      </c>
      <c r="X689" s="1">
        <v>82.76</v>
      </c>
      <c r="Y689" s="3">
        <v>81.41</v>
      </c>
      <c r="Z689" s="1">
        <v>77.260000000000005</v>
      </c>
      <c r="AA689" s="1">
        <v>62.4</v>
      </c>
      <c r="AB689" s="1">
        <v>72.25</v>
      </c>
      <c r="AC689" s="1">
        <v>76.069999999999993</v>
      </c>
      <c r="AD689" s="1">
        <v>76.38</v>
      </c>
      <c r="AE689" s="1">
        <v>70.47</v>
      </c>
      <c r="AF689" s="1">
        <v>24.66</v>
      </c>
      <c r="AG689" s="1">
        <v>77.89</v>
      </c>
      <c r="AH689" s="1">
        <v>77.349999999999994</v>
      </c>
      <c r="AI689" s="1">
        <v>76.900000000000006</v>
      </c>
      <c r="AJ689" s="1">
        <v>76.73</v>
      </c>
      <c r="AK689" s="3">
        <v>76.87</v>
      </c>
      <c r="AL689">
        <f t="shared" si="70"/>
        <v>81.846666666666664</v>
      </c>
      <c r="AM689">
        <f t="shared" si="71"/>
        <v>76.38</v>
      </c>
      <c r="AN689" s="4">
        <f t="shared" si="72"/>
        <v>85.58</v>
      </c>
      <c r="AO689">
        <f t="shared" si="73"/>
        <v>70.435833333333349</v>
      </c>
      <c r="AP689">
        <f t="shared" si="74"/>
        <v>24.66</v>
      </c>
      <c r="AQ689" s="9">
        <f t="shared" si="75"/>
        <v>77.89</v>
      </c>
      <c r="AR689" s="12">
        <f xml:space="preserve"> Πίνακας1[[#This Row],[Average Accuracy (Real Data)]] - Πίνακας1[[#This Row],[Average Accuracy (Synthetic Data)]]</f>
        <v>11.410833333333315</v>
      </c>
      <c r="AS689" s="168" t="str">
        <f t="shared" si="76"/>
        <v>AdaBoostClassifier (Synth)</v>
      </c>
    </row>
    <row r="690" spans="1:45" x14ac:dyDescent="0.25">
      <c r="A690" s="1">
        <v>144</v>
      </c>
      <c r="B690" s="1">
        <v>1</v>
      </c>
      <c r="C690" s="1">
        <v>4</v>
      </c>
      <c r="D690" s="1">
        <v>4</v>
      </c>
      <c r="E690" s="1">
        <v>3</v>
      </c>
      <c r="F690" s="1">
        <v>1</v>
      </c>
      <c r="G690" s="1" t="b">
        <v>1</v>
      </c>
      <c r="H690" s="1">
        <v>0.5</v>
      </c>
      <c r="I690" s="1" t="b">
        <v>1</v>
      </c>
      <c r="J690" s="1">
        <v>0.5</v>
      </c>
      <c r="K690" s="1" t="b">
        <v>1</v>
      </c>
      <c r="L690" s="3">
        <v>0.5</v>
      </c>
      <c r="M690" s="3">
        <f>Πίνακας1[[#This Row],[ε2]] + Πίνακας1[[#This Row],[ε1]]</f>
        <v>1</v>
      </c>
      <c r="N690" s="1">
        <v>65.52</v>
      </c>
      <c r="O690" s="1">
        <v>62.07</v>
      </c>
      <c r="P690" s="1">
        <v>62.07</v>
      </c>
      <c r="Q690" s="1">
        <v>48.28</v>
      </c>
      <c r="R690" s="1">
        <v>62.07</v>
      </c>
      <c r="S690" s="1">
        <v>58.62</v>
      </c>
      <c r="T690" s="1">
        <v>62.07</v>
      </c>
      <c r="U690" s="1">
        <v>55.17</v>
      </c>
      <c r="V690" s="1">
        <v>62.07</v>
      </c>
      <c r="W690" s="1">
        <v>51.72</v>
      </c>
      <c r="X690" s="1">
        <v>62.07</v>
      </c>
      <c r="Y690" s="3">
        <v>58.62</v>
      </c>
      <c r="Z690" s="1">
        <v>13.79</v>
      </c>
      <c r="AA690" s="1">
        <v>20.69</v>
      </c>
      <c r="AB690" s="1">
        <v>24.14</v>
      </c>
      <c r="AC690" s="1">
        <v>10.34</v>
      </c>
      <c r="AD690" s="1">
        <v>13.79</v>
      </c>
      <c r="AE690" s="1">
        <v>41.38</v>
      </c>
      <c r="AF690" s="1">
        <v>17.239999999999998</v>
      </c>
      <c r="AG690" s="1">
        <v>17.239999999999998</v>
      </c>
      <c r="AH690" s="1">
        <v>13.79</v>
      </c>
      <c r="AI690" s="1">
        <v>55.17</v>
      </c>
      <c r="AJ690" s="1">
        <v>17.239999999999998</v>
      </c>
      <c r="AK690" s="3">
        <v>10.34</v>
      </c>
      <c r="AL690">
        <f t="shared" si="70"/>
        <v>59.195833333333347</v>
      </c>
      <c r="AM690">
        <f t="shared" si="71"/>
        <v>48.28</v>
      </c>
      <c r="AN690" s="4">
        <f t="shared" si="72"/>
        <v>65.52</v>
      </c>
      <c r="AO690">
        <f t="shared" si="73"/>
        <v>21.262499999999999</v>
      </c>
      <c r="AP690">
        <f t="shared" si="74"/>
        <v>10.34</v>
      </c>
      <c r="AQ690" s="9">
        <f t="shared" si="75"/>
        <v>55.17</v>
      </c>
      <c r="AR690" s="12">
        <f xml:space="preserve"> Πίνακας1[[#This Row],[Average Accuracy (Real Data)]] - Πίνακας1[[#This Row],[Average Accuracy (Synthetic Data)]]</f>
        <v>37.933333333333351</v>
      </c>
      <c r="AS690" s="168" t="str">
        <f t="shared" si="76"/>
        <v>GaussianNB (Synth)</v>
      </c>
    </row>
    <row r="691" spans="1:45" x14ac:dyDescent="0.25">
      <c r="A691" s="1">
        <v>165</v>
      </c>
      <c r="B691" s="1">
        <v>1</v>
      </c>
      <c r="C691" s="1">
        <v>4</v>
      </c>
      <c r="D691" s="1">
        <v>4</v>
      </c>
      <c r="E691" s="1">
        <v>3</v>
      </c>
      <c r="F691" s="1">
        <v>2</v>
      </c>
      <c r="G691" s="1" t="b">
        <v>1</v>
      </c>
      <c r="H691" s="1">
        <v>0.5</v>
      </c>
      <c r="I691" s="1" t="b">
        <v>1</v>
      </c>
      <c r="J691" s="1">
        <v>0.5</v>
      </c>
      <c r="K691" s="1" t="b">
        <v>1</v>
      </c>
      <c r="L691" s="3">
        <v>0.5</v>
      </c>
      <c r="M691" s="3">
        <f>Πίνακας1[[#This Row],[ε2]] + Πίνακας1[[#This Row],[ε1]]</f>
        <v>1</v>
      </c>
      <c r="N691" s="1">
        <v>65.52</v>
      </c>
      <c r="O691" s="1">
        <v>62.07</v>
      </c>
      <c r="P691" s="1">
        <v>62.07</v>
      </c>
      <c r="Q691" s="1">
        <v>48.28</v>
      </c>
      <c r="R691" s="1">
        <v>62.07</v>
      </c>
      <c r="S691" s="1">
        <v>58.62</v>
      </c>
      <c r="T691" s="1">
        <v>62.07</v>
      </c>
      <c r="U691" s="1">
        <v>55.17</v>
      </c>
      <c r="V691" s="1">
        <v>62.07</v>
      </c>
      <c r="W691" s="1">
        <v>51.72</v>
      </c>
      <c r="X691" s="1">
        <v>62.07</v>
      </c>
      <c r="Y691" s="3">
        <v>58.62</v>
      </c>
      <c r="Z691" s="1">
        <v>37.93</v>
      </c>
      <c r="AA691" s="1">
        <v>27.59</v>
      </c>
      <c r="AB691" s="1">
        <v>44.83</v>
      </c>
      <c r="AC691" s="1">
        <v>10.34</v>
      </c>
      <c r="AD691" s="1">
        <v>10.34</v>
      </c>
      <c r="AE691" s="1">
        <v>17.239999999999998</v>
      </c>
      <c r="AF691" s="1">
        <v>17.239999999999998</v>
      </c>
      <c r="AG691" s="1">
        <v>20.69</v>
      </c>
      <c r="AH691" s="1">
        <v>27.59</v>
      </c>
      <c r="AI691" s="1">
        <v>24.14</v>
      </c>
      <c r="AJ691" s="1">
        <v>20.69</v>
      </c>
      <c r="AK691" s="3">
        <v>20.69</v>
      </c>
      <c r="AL691">
        <f t="shared" si="70"/>
        <v>59.195833333333347</v>
      </c>
      <c r="AM691">
        <f t="shared" si="71"/>
        <v>48.28</v>
      </c>
      <c r="AN691" s="4">
        <f t="shared" si="72"/>
        <v>65.52</v>
      </c>
      <c r="AO691">
        <f t="shared" si="73"/>
        <v>23.275833333333335</v>
      </c>
      <c r="AP691">
        <f t="shared" si="74"/>
        <v>10.34</v>
      </c>
      <c r="AQ691" s="9">
        <f t="shared" si="75"/>
        <v>44.83</v>
      </c>
      <c r="AR691" s="12">
        <f xml:space="preserve"> Πίνακας1[[#This Row],[Average Accuracy (Real Data)]] - Πίνακας1[[#This Row],[Average Accuracy (Synthetic Data)]]</f>
        <v>35.920000000000016</v>
      </c>
      <c r="AS691" s="168" t="str">
        <f t="shared" si="76"/>
        <v>KNeighborsClassifier (Synth)</v>
      </c>
    </row>
    <row r="692" spans="1:45" x14ac:dyDescent="0.25">
      <c r="A692" s="1">
        <v>312</v>
      </c>
      <c r="B692" s="1">
        <v>2</v>
      </c>
      <c r="C692" s="1">
        <v>4</v>
      </c>
      <c r="D692" s="1">
        <v>4</v>
      </c>
      <c r="E692" s="1">
        <v>3</v>
      </c>
      <c r="F692" s="1">
        <v>1</v>
      </c>
      <c r="G692" s="1" t="b">
        <v>1</v>
      </c>
      <c r="H692" s="1">
        <v>0.5</v>
      </c>
      <c r="I692" s="1" t="b">
        <v>1</v>
      </c>
      <c r="J692" s="1">
        <v>0.5</v>
      </c>
      <c r="K692" s="1" t="b">
        <v>1</v>
      </c>
      <c r="L692" s="3">
        <v>0.5</v>
      </c>
      <c r="M692" s="3">
        <f>Πίνακας1[[#This Row],[ε2]] + Πίνακας1[[#This Row],[ε1]]</f>
        <v>1</v>
      </c>
      <c r="N692" s="1">
        <v>58.64</v>
      </c>
      <c r="O692" s="1">
        <v>48.44</v>
      </c>
      <c r="P692" s="1">
        <v>54.76</v>
      </c>
      <c r="Q692" s="1">
        <v>48.44</v>
      </c>
      <c r="R692" s="1">
        <v>58.88</v>
      </c>
      <c r="S692" s="1">
        <v>54.12</v>
      </c>
      <c r="T692" s="1">
        <v>65.319999999999993</v>
      </c>
      <c r="U692" s="1">
        <v>47.52</v>
      </c>
      <c r="V692" s="1">
        <v>60.32</v>
      </c>
      <c r="W692" s="1">
        <v>48.52</v>
      </c>
      <c r="X692" s="1">
        <v>48.52</v>
      </c>
      <c r="Y692" s="3">
        <v>52.76</v>
      </c>
      <c r="Z692" s="1">
        <v>47.16</v>
      </c>
      <c r="AA692" s="1">
        <v>34.4</v>
      </c>
      <c r="AB692" s="1">
        <v>46.92</v>
      </c>
      <c r="AC692" s="1">
        <v>43.24</v>
      </c>
      <c r="AD692" s="1">
        <v>48.04</v>
      </c>
      <c r="AE692" s="1">
        <v>45.16</v>
      </c>
      <c r="AF692" s="1">
        <v>46.28</v>
      </c>
      <c r="AG692" s="1">
        <v>48.2</v>
      </c>
      <c r="AH692" s="1">
        <v>46.36</v>
      </c>
      <c r="AI692" s="1">
        <v>49.4</v>
      </c>
      <c r="AJ692" s="1">
        <v>49.04</v>
      </c>
      <c r="AK692" s="3">
        <v>48.76</v>
      </c>
      <c r="AL692">
        <f t="shared" si="70"/>
        <v>53.853333333333332</v>
      </c>
      <c r="AM692">
        <f t="shared" si="71"/>
        <v>47.52</v>
      </c>
      <c r="AN692" s="4">
        <f t="shared" si="72"/>
        <v>65.319999999999993</v>
      </c>
      <c r="AO692">
        <f t="shared" si="73"/>
        <v>46.080000000000005</v>
      </c>
      <c r="AP692">
        <f t="shared" si="74"/>
        <v>34.4</v>
      </c>
      <c r="AQ692" s="9">
        <f t="shared" si="75"/>
        <v>49.4</v>
      </c>
      <c r="AR692" s="12">
        <f xml:space="preserve"> Πίνακας1[[#This Row],[Average Accuracy (Real Data)]] - Πίνακας1[[#This Row],[Average Accuracy (Synthetic Data)]]</f>
        <v>7.7733333333333263</v>
      </c>
      <c r="AS692" s="168" t="str">
        <f t="shared" si="76"/>
        <v>GaussianNB (Synth)</v>
      </c>
    </row>
    <row r="693" spans="1:45" x14ac:dyDescent="0.25">
      <c r="A693" s="1">
        <v>333</v>
      </c>
      <c r="B693" s="1">
        <v>2</v>
      </c>
      <c r="C693" s="1">
        <v>4</v>
      </c>
      <c r="D693" s="1">
        <v>4</v>
      </c>
      <c r="E693" s="1">
        <v>3</v>
      </c>
      <c r="F693" s="1">
        <v>2</v>
      </c>
      <c r="G693" s="1" t="b">
        <v>1</v>
      </c>
      <c r="H693" s="1">
        <v>0.5</v>
      </c>
      <c r="I693" s="1" t="b">
        <v>1</v>
      </c>
      <c r="J693" s="1">
        <v>0.5</v>
      </c>
      <c r="K693" s="1" t="b">
        <v>1</v>
      </c>
      <c r="L693" s="3">
        <v>0.5</v>
      </c>
      <c r="M693" s="3">
        <f>Πίνακας1[[#This Row],[ε2]] + Πίνακας1[[#This Row],[ε1]]</f>
        <v>1</v>
      </c>
      <c r="N693" s="1">
        <v>58.64</v>
      </c>
      <c r="O693" s="1">
        <v>48.44</v>
      </c>
      <c r="P693" s="1">
        <v>54.76</v>
      </c>
      <c r="Q693" s="1">
        <v>48.44</v>
      </c>
      <c r="R693" s="1">
        <v>58.88</v>
      </c>
      <c r="S693" s="1">
        <v>54.12</v>
      </c>
      <c r="T693" s="1">
        <v>65.319999999999993</v>
      </c>
      <c r="U693" s="1">
        <v>47.52</v>
      </c>
      <c r="V693" s="1">
        <v>60.32</v>
      </c>
      <c r="W693" s="1">
        <v>48.52</v>
      </c>
      <c r="X693" s="1">
        <v>48.52</v>
      </c>
      <c r="Y693" s="3">
        <v>52.76</v>
      </c>
      <c r="Z693" s="1">
        <v>40.76</v>
      </c>
      <c r="AA693" s="1">
        <v>23.28</v>
      </c>
      <c r="AB693" s="1">
        <v>35.64</v>
      </c>
      <c r="AC693" s="1">
        <v>49.44</v>
      </c>
      <c r="AD693" s="1">
        <v>44.56</v>
      </c>
      <c r="AE693" s="1">
        <v>35.76</v>
      </c>
      <c r="AF693" s="1">
        <v>39.36</v>
      </c>
      <c r="AG693" s="1">
        <v>42.32</v>
      </c>
      <c r="AH693" s="1">
        <v>38.76</v>
      </c>
      <c r="AI693" s="1">
        <v>46.72</v>
      </c>
      <c r="AJ693" s="1">
        <v>46.92</v>
      </c>
      <c r="AK693" s="3">
        <v>45.36</v>
      </c>
      <c r="AL693">
        <f t="shared" si="70"/>
        <v>53.853333333333332</v>
      </c>
      <c r="AM693">
        <f t="shared" si="71"/>
        <v>47.52</v>
      </c>
      <c r="AN693" s="4">
        <f t="shared" si="72"/>
        <v>65.319999999999993</v>
      </c>
      <c r="AO693">
        <f t="shared" si="73"/>
        <v>40.74</v>
      </c>
      <c r="AP693">
        <f t="shared" si="74"/>
        <v>23.28</v>
      </c>
      <c r="AQ693" s="9">
        <f t="shared" si="75"/>
        <v>49.44</v>
      </c>
      <c r="AR693" s="12">
        <f xml:space="preserve"> Πίνακας1[[#This Row],[Average Accuracy (Real Data)]] - Πίνακας1[[#This Row],[Average Accuracy (Synthetic Data)]]</f>
        <v>13.11333333333333</v>
      </c>
      <c r="AS693" s="9" t="str">
        <f t="shared" si="76"/>
        <v>LinearSVC (Synth)</v>
      </c>
    </row>
    <row r="694" spans="1:45" x14ac:dyDescent="0.25">
      <c r="A694" s="1">
        <v>480</v>
      </c>
      <c r="B694" s="1">
        <v>3</v>
      </c>
      <c r="C694" s="1">
        <v>16</v>
      </c>
      <c r="D694" s="1">
        <v>4</v>
      </c>
      <c r="E694" s="1">
        <v>3</v>
      </c>
      <c r="F694" s="1">
        <v>1</v>
      </c>
      <c r="G694" s="1" t="b">
        <v>1</v>
      </c>
      <c r="H694" s="1">
        <v>0.5</v>
      </c>
      <c r="I694" s="1" t="b">
        <v>1</v>
      </c>
      <c r="J694" s="1">
        <v>0.5</v>
      </c>
      <c r="K694" s="1" t="b">
        <v>1</v>
      </c>
      <c r="L694" s="3">
        <v>0.5</v>
      </c>
      <c r="M694" s="3">
        <f>Πίνακας1[[#This Row],[ε2]] + Πίνακας1[[#This Row],[ε1]]</f>
        <v>1</v>
      </c>
      <c r="N694" s="1">
        <v>85.58</v>
      </c>
      <c r="O694" s="1">
        <v>79.930000000000007</v>
      </c>
      <c r="P694" s="1">
        <v>82.27</v>
      </c>
      <c r="Q694" s="1">
        <v>80.900000000000006</v>
      </c>
      <c r="R694" s="1">
        <v>76.38</v>
      </c>
      <c r="S694" s="1">
        <v>82.92</v>
      </c>
      <c r="T694" s="1">
        <v>79.7</v>
      </c>
      <c r="U694" s="1">
        <v>85.2</v>
      </c>
      <c r="V694" s="1">
        <v>85.57</v>
      </c>
      <c r="W694" s="1">
        <v>79.540000000000006</v>
      </c>
      <c r="X694" s="1">
        <v>82.76</v>
      </c>
      <c r="Y694" s="3">
        <v>81.41</v>
      </c>
      <c r="Z694" s="1">
        <v>78.58</v>
      </c>
      <c r="AA694" s="1">
        <v>66.680000000000007</v>
      </c>
      <c r="AB694" s="1">
        <v>73.5</v>
      </c>
      <c r="AC694" s="1">
        <v>74.39</v>
      </c>
      <c r="AD694" s="1">
        <v>76.38</v>
      </c>
      <c r="AE694" s="1">
        <v>73.849999999999994</v>
      </c>
      <c r="AF694" s="1">
        <v>76.73</v>
      </c>
      <c r="AG694" s="1">
        <v>80.09</v>
      </c>
      <c r="AH694" s="1">
        <v>78.67</v>
      </c>
      <c r="AI694" s="1">
        <v>76.900000000000006</v>
      </c>
      <c r="AJ694" s="1">
        <v>76.62</v>
      </c>
      <c r="AK694" s="3">
        <v>77.03</v>
      </c>
      <c r="AL694">
        <f t="shared" si="70"/>
        <v>81.846666666666664</v>
      </c>
      <c r="AM694">
        <f t="shared" si="71"/>
        <v>76.38</v>
      </c>
      <c r="AN694" s="4">
        <f t="shared" si="72"/>
        <v>85.58</v>
      </c>
      <c r="AO694">
        <f t="shared" si="73"/>
        <v>75.784999999999997</v>
      </c>
      <c r="AP694">
        <f t="shared" si="74"/>
        <v>66.680000000000007</v>
      </c>
      <c r="AQ694" s="9">
        <f t="shared" si="75"/>
        <v>80.09</v>
      </c>
      <c r="AR694" s="12">
        <f xml:space="preserve"> Πίνακας1[[#This Row],[Average Accuracy (Real Data)]] - Πίνακας1[[#This Row],[Average Accuracy (Synthetic Data)]]</f>
        <v>6.0616666666666674</v>
      </c>
      <c r="AS694" s="168" t="str">
        <f t="shared" si="76"/>
        <v>AdaBoostClassifier (Synth)</v>
      </c>
    </row>
    <row r="695" spans="1:45" x14ac:dyDescent="0.25">
      <c r="A695" s="1">
        <v>501</v>
      </c>
      <c r="B695" s="1">
        <v>3</v>
      </c>
      <c r="C695" s="1">
        <v>11</v>
      </c>
      <c r="D695" s="1">
        <v>4</v>
      </c>
      <c r="E695" s="1">
        <v>3</v>
      </c>
      <c r="F695" s="1">
        <v>2</v>
      </c>
      <c r="G695" s="1" t="b">
        <v>1</v>
      </c>
      <c r="H695" s="1">
        <v>0.5</v>
      </c>
      <c r="I695" s="1" t="b">
        <v>1</v>
      </c>
      <c r="J695" s="1">
        <v>0.5</v>
      </c>
      <c r="K695" s="1" t="b">
        <v>1</v>
      </c>
      <c r="L695" s="3">
        <v>0.5</v>
      </c>
      <c r="M695" s="3">
        <f>Πίνακας1[[#This Row],[ε2]] + Πίνακας1[[#This Row],[ε1]]</f>
        <v>1</v>
      </c>
      <c r="N695" s="1">
        <v>85.58</v>
      </c>
      <c r="O695" s="1">
        <v>79.930000000000007</v>
      </c>
      <c r="P695" s="1">
        <v>82.27</v>
      </c>
      <c r="Q695" s="1">
        <v>80.900000000000006</v>
      </c>
      <c r="R695" s="1">
        <v>76.38</v>
      </c>
      <c r="S695" s="1">
        <v>82.92</v>
      </c>
      <c r="T695" s="1">
        <v>79.7</v>
      </c>
      <c r="U695" s="1">
        <v>85.2</v>
      </c>
      <c r="V695" s="1">
        <v>85.57</v>
      </c>
      <c r="W695" s="1">
        <v>79.540000000000006</v>
      </c>
      <c r="X695" s="1">
        <v>82.76</v>
      </c>
      <c r="Y695" s="3">
        <v>81.41</v>
      </c>
      <c r="Z695" s="1">
        <v>80.36</v>
      </c>
      <c r="AA695" s="1">
        <v>70.260000000000005</v>
      </c>
      <c r="AB695" s="1">
        <v>73.040000000000006</v>
      </c>
      <c r="AC695" s="1">
        <v>78.53</v>
      </c>
      <c r="AD695" s="1">
        <v>76.38</v>
      </c>
      <c r="AE695" s="1">
        <v>75.59</v>
      </c>
      <c r="AF695" s="1">
        <v>27.68</v>
      </c>
      <c r="AG695" s="1">
        <v>78.42</v>
      </c>
      <c r="AH695" s="1">
        <v>80.2</v>
      </c>
      <c r="AI695" s="1">
        <v>76.37</v>
      </c>
      <c r="AJ695" s="1">
        <v>76.37</v>
      </c>
      <c r="AK695" s="3">
        <v>76.77</v>
      </c>
      <c r="AL695">
        <f t="shared" si="70"/>
        <v>81.846666666666664</v>
      </c>
      <c r="AM695">
        <f t="shared" si="71"/>
        <v>76.38</v>
      </c>
      <c r="AN695" s="4">
        <f t="shared" si="72"/>
        <v>85.58</v>
      </c>
      <c r="AO695">
        <f t="shared" si="73"/>
        <v>72.497500000000016</v>
      </c>
      <c r="AP695">
        <f t="shared" si="74"/>
        <v>27.68</v>
      </c>
      <c r="AQ695" s="9">
        <f t="shared" si="75"/>
        <v>80.36</v>
      </c>
      <c r="AR695" s="12">
        <f xml:space="preserve"> Πίνακας1[[#This Row],[Average Accuracy (Real Data)]] - Πίνακας1[[#This Row],[Average Accuracy (Synthetic Data)]]</f>
        <v>9.3491666666666475</v>
      </c>
      <c r="AS695" s="168" t="str">
        <f t="shared" si="76"/>
        <v>XGBClassifier (Synth)</v>
      </c>
    </row>
    <row r="696" spans="1:45" x14ac:dyDescent="0.25">
      <c r="A696" s="1">
        <v>19</v>
      </c>
      <c r="B696" s="1">
        <v>1</v>
      </c>
      <c r="C696" s="1">
        <v>3</v>
      </c>
      <c r="D696" s="1">
        <v>1</v>
      </c>
      <c r="E696" s="1">
        <v>3</v>
      </c>
      <c r="F696" s="1">
        <v>1</v>
      </c>
      <c r="G696" s="1" t="b">
        <v>1</v>
      </c>
      <c r="H696" s="1">
        <v>1</v>
      </c>
      <c r="I696" s="1" t="b">
        <v>1</v>
      </c>
      <c r="J696" s="1">
        <v>1</v>
      </c>
      <c r="K696" s="1" t="b">
        <v>1</v>
      </c>
      <c r="L696" s="3">
        <v>1</v>
      </c>
      <c r="M696" s="3">
        <f>Πίνακας1[[#This Row],[ε2]] + Πίνακας1[[#This Row],[ε1]]</f>
        <v>2</v>
      </c>
      <c r="N696" s="1">
        <v>65.52</v>
      </c>
      <c r="O696" s="1">
        <v>62.07</v>
      </c>
      <c r="P696" s="1">
        <v>62.07</v>
      </c>
      <c r="Q696" s="1">
        <v>48.28</v>
      </c>
      <c r="R696" s="1">
        <v>62.07</v>
      </c>
      <c r="S696" s="1">
        <v>58.62</v>
      </c>
      <c r="T696" s="1">
        <v>62.07</v>
      </c>
      <c r="U696" s="1">
        <v>55.17</v>
      </c>
      <c r="V696" s="1">
        <v>62.07</v>
      </c>
      <c r="W696" s="1">
        <v>51.72</v>
      </c>
      <c r="X696" s="1">
        <v>62.07</v>
      </c>
      <c r="Y696" s="3">
        <v>58.62</v>
      </c>
      <c r="Z696" s="1">
        <v>27.59</v>
      </c>
      <c r="AA696" s="1">
        <v>10.34</v>
      </c>
      <c r="AB696" s="1">
        <v>17.239999999999998</v>
      </c>
      <c r="AC696" s="1">
        <v>10.34</v>
      </c>
      <c r="AD696" s="1">
        <v>13.79</v>
      </c>
      <c r="AE696" s="1">
        <v>6.9</v>
      </c>
      <c r="AF696" s="1">
        <v>37.93</v>
      </c>
      <c r="AG696" s="1">
        <v>37.93</v>
      </c>
      <c r="AH696" s="1">
        <v>24.14</v>
      </c>
      <c r="AI696" s="1">
        <v>13.79</v>
      </c>
      <c r="AJ696" s="1">
        <v>10.34</v>
      </c>
      <c r="AK696" s="3">
        <v>13.79</v>
      </c>
      <c r="AL696">
        <f t="shared" si="70"/>
        <v>59.195833333333347</v>
      </c>
      <c r="AM696">
        <f t="shared" si="71"/>
        <v>48.28</v>
      </c>
      <c r="AN696" s="4">
        <f t="shared" si="72"/>
        <v>65.52</v>
      </c>
      <c r="AO696">
        <f t="shared" si="73"/>
        <v>18.676666666666669</v>
      </c>
      <c r="AP696">
        <f t="shared" si="74"/>
        <v>6.9</v>
      </c>
      <c r="AQ696" s="9">
        <f t="shared" si="75"/>
        <v>37.93</v>
      </c>
      <c r="AR696" s="12">
        <f xml:space="preserve"> Πίνακας1[[#This Row],[Average Accuracy (Real Data)]] - Πίνακας1[[#This Row],[Average Accuracy (Synthetic Data)]]</f>
        <v>40.519166666666678</v>
      </c>
      <c r="AS696" s="168" t="str">
        <f t="shared" si="76"/>
        <v>MLPClassifier (Synth)</v>
      </c>
    </row>
    <row r="697" spans="1:45" x14ac:dyDescent="0.25">
      <c r="A697" s="1">
        <v>40</v>
      </c>
      <c r="B697" s="1">
        <v>1</v>
      </c>
      <c r="C697" s="1">
        <v>3</v>
      </c>
      <c r="D697" s="1">
        <v>1</v>
      </c>
      <c r="E697" s="1">
        <v>3</v>
      </c>
      <c r="F697" s="1">
        <v>2</v>
      </c>
      <c r="G697" s="1" t="b">
        <v>1</v>
      </c>
      <c r="H697" s="1">
        <v>1</v>
      </c>
      <c r="I697" s="1" t="b">
        <v>1</v>
      </c>
      <c r="J697" s="1">
        <v>1</v>
      </c>
      <c r="K697" s="1" t="b">
        <v>1</v>
      </c>
      <c r="L697" s="3">
        <v>1</v>
      </c>
      <c r="M697" s="3">
        <f>Πίνακας1[[#This Row],[ε2]] + Πίνακας1[[#This Row],[ε1]]</f>
        <v>2</v>
      </c>
      <c r="N697" s="1">
        <v>65.52</v>
      </c>
      <c r="O697" s="1">
        <v>62.07</v>
      </c>
      <c r="P697" s="1">
        <v>62.07</v>
      </c>
      <c r="Q697" s="1">
        <v>48.28</v>
      </c>
      <c r="R697" s="1">
        <v>62.07</v>
      </c>
      <c r="S697" s="1">
        <v>58.62</v>
      </c>
      <c r="T697" s="1">
        <v>62.07</v>
      </c>
      <c r="U697" s="1">
        <v>55.17</v>
      </c>
      <c r="V697" s="1">
        <v>62.07</v>
      </c>
      <c r="W697" s="1">
        <v>51.72</v>
      </c>
      <c r="X697" s="1">
        <v>62.07</v>
      </c>
      <c r="Y697" s="3">
        <v>58.62</v>
      </c>
      <c r="Z697" s="1">
        <v>10.34</v>
      </c>
      <c r="AA697" s="1">
        <v>13.79</v>
      </c>
      <c r="AB697" s="1">
        <v>34.479999999999997</v>
      </c>
      <c r="AC697" s="1">
        <v>3.45</v>
      </c>
      <c r="AD697" s="1">
        <v>3.45</v>
      </c>
      <c r="AE697" s="1">
        <v>17.239999999999998</v>
      </c>
      <c r="AF697" s="1">
        <v>6.9</v>
      </c>
      <c r="AG697" s="1">
        <v>13.79</v>
      </c>
      <c r="AH697" s="1">
        <v>13.79</v>
      </c>
      <c r="AI697" s="1">
        <v>6.9</v>
      </c>
      <c r="AJ697" s="1">
        <v>3.45</v>
      </c>
      <c r="AK697" s="3">
        <v>6.9</v>
      </c>
      <c r="AL697">
        <f t="shared" si="70"/>
        <v>59.195833333333347</v>
      </c>
      <c r="AM697">
        <f t="shared" si="71"/>
        <v>48.28</v>
      </c>
      <c r="AN697" s="4">
        <f t="shared" si="72"/>
        <v>65.52</v>
      </c>
      <c r="AO697">
        <f t="shared" si="73"/>
        <v>11.206666666666665</v>
      </c>
      <c r="AP697">
        <f t="shared" si="74"/>
        <v>3.45</v>
      </c>
      <c r="AQ697" s="9">
        <f t="shared" si="75"/>
        <v>34.479999999999997</v>
      </c>
      <c r="AR697" s="12">
        <f xml:space="preserve"> Πίνακας1[[#This Row],[Average Accuracy (Real Data)]] - Πίνακας1[[#This Row],[Average Accuracy (Synthetic Data)]]</f>
        <v>47.989166666666684</v>
      </c>
      <c r="AS697" s="168" t="str">
        <f t="shared" si="76"/>
        <v>KNeighborsClassifier (Synth)</v>
      </c>
    </row>
    <row r="698" spans="1:45" x14ac:dyDescent="0.25">
      <c r="A698" s="1">
        <v>61</v>
      </c>
      <c r="B698" s="1">
        <v>1</v>
      </c>
      <c r="C698" s="1">
        <v>3</v>
      </c>
      <c r="D698" s="1">
        <v>2</v>
      </c>
      <c r="E698" s="1">
        <v>3</v>
      </c>
      <c r="F698" s="1">
        <v>1</v>
      </c>
      <c r="G698" s="1" t="b">
        <v>1</v>
      </c>
      <c r="H698" s="1">
        <v>1</v>
      </c>
      <c r="I698" s="1" t="b">
        <v>1</v>
      </c>
      <c r="J698" s="1">
        <v>1</v>
      </c>
      <c r="K698" s="1" t="b">
        <v>1</v>
      </c>
      <c r="L698" s="3">
        <v>1</v>
      </c>
      <c r="M698" s="3">
        <f>Πίνακας1[[#This Row],[ε2]] + Πίνακας1[[#This Row],[ε1]]</f>
        <v>2</v>
      </c>
      <c r="N698" s="1">
        <v>65.52</v>
      </c>
      <c r="O698" s="1">
        <v>62.07</v>
      </c>
      <c r="P698" s="1">
        <v>62.07</v>
      </c>
      <c r="Q698" s="1">
        <v>48.28</v>
      </c>
      <c r="R698" s="1">
        <v>62.07</v>
      </c>
      <c r="S698" s="1">
        <v>58.62</v>
      </c>
      <c r="T698" s="1">
        <v>62.07</v>
      </c>
      <c r="U698" s="1">
        <v>55.17</v>
      </c>
      <c r="V698" s="1">
        <v>62.07</v>
      </c>
      <c r="W698" s="1">
        <v>51.72</v>
      </c>
      <c r="X698" s="1">
        <v>62.07</v>
      </c>
      <c r="Y698" s="3">
        <v>58.62</v>
      </c>
      <c r="Z698" s="1">
        <v>13.79</v>
      </c>
      <c r="AA698" s="1">
        <v>31.03</v>
      </c>
      <c r="AB698" s="1">
        <v>31.03</v>
      </c>
      <c r="AC698" s="1">
        <v>3.45</v>
      </c>
      <c r="AD698" s="1">
        <v>10.34</v>
      </c>
      <c r="AE698" s="1">
        <v>31.03</v>
      </c>
      <c r="AF698" s="1">
        <v>10.34</v>
      </c>
      <c r="AG698" s="1">
        <v>17.239999999999998</v>
      </c>
      <c r="AH698" s="1">
        <v>20.69</v>
      </c>
      <c r="AI698" s="1">
        <v>20.69</v>
      </c>
      <c r="AJ698" s="1">
        <v>17.239999999999998</v>
      </c>
      <c r="AK698" s="3">
        <v>17.239999999999998</v>
      </c>
      <c r="AL698">
        <f t="shared" si="70"/>
        <v>59.195833333333347</v>
      </c>
      <c r="AM698">
        <f t="shared" si="71"/>
        <v>48.28</v>
      </c>
      <c r="AN698" s="4">
        <f t="shared" si="72"/>
        <v>65.52</v>
      </c>
      <c r="AO698">
        <f t="shared" si="73"/>
        <v>18.675833333333333</v>
      </c>
      <c r="AP698">
        <f t="shared" si="74"/>
        <v>3.45</v>
      </c>
      <c r="AQ698" s="9">
        <f t="shared" si="75"/>
        <v>31.03</v>
      </c>
      <c r="AR698" s="12">
        <f xml:space="preserve"> Πίνακας1[[#This Row],[Average Accuracy (Real Data)]] - Πίνακας1[[#This Row],[Average Accuracy (Synthetic Data)]]</f>
        <v>40.52000000000001</v>
      </c>
      <c r="AS698" s="168" t="str">
        <f t="shared" si="76"/>
        <v>DecisionTreeClassifier (Synth)</v>
      </c>
    </row>
    <row r="699" spans="1:45" x14ac:dyDescent="0.25">
      <c r="A699" s="1">
        <v>82</v>
      </c>
      <c r="B699" s="1">
        <v>1</v>
      </c>
      <c r="C699" s="1">
        <v>3</v>
      </c>
      <c r="D699" s="1">
        <v>2</v>
      </c>
      <c r="E699" s="1">
        <v>3</v>
      </c>
      <c r="F699" s="1">
        <v>2</v>
      </c>
      <c r="G699" s="1" t="b">
        <v>1</v>
      </c>
      <c r="H699" s="1">
        <v>1</v>
      </c>
      <c r="I699" s="1" t="b">
        <v>1</v>
      </c>
      <c r="J699" s="1">
        <v>1</v>
      </c>
      <c r="K699" s="1" t="b">
        <v>1</v>
      </c>
      <c r="L699" s="3">
        <v>1</v>
      </c>
      <c r="M699" s="3">
        <f>Πίνακας1[[#This Row],[ε2]] + Πίνακας1[[#This Row],[ε1]]</f>
        <v>2</v>
      </c>
      <c r="N699" s="1">
        <v>65.52</v>
      </c>
      <c r="O699" s="1">
        <v>62.07</v>
      </c>
      <c r="P699" s="1">
        <v>62.07</v>
      </c>
      <c r="Q699" s="1">
        <v>48.28</v>
      </c>
      <c r="R699" s="1">
        <v>62.07</v>
      </c>
      <c r="S699" s="1">
        <v>58.62</v>
      </c>
      <c r="T699" s="1">
        <v>62.07</v>
      </c>
      <c r="U699" s="1">
        <v>55.17</v>
      </c>
      <c r="V699" s="1">
        <v>62.07</v>
      </c>
      <c r="W699" s="1">
        <v>51.72</v>
      </c>
      <c r="X699" s="1">
        <v>62.07</v>
      </c>
      <c r="Y699" s="3">
        <v>58.62</v>
      </c>
      <c r="Z699" s="1">
        <v>10.34</v>
      </c>
      <c r="AA699" s="1">
        <v>13.79</v>
      </c>
      <c r="AB699" s="1">
        <v>17.239999999999998</v>
      </c>
      <c r="AC699" s="1">
        <v>3.45</v>
      </c>
      <c r="AD699" s="1">
        <v>3.45</v>
      </c>
      <c r="AE699" s="1">
        <v>10.34</v>
      </c>
      <c r="AF699" s="1">
        <v>10.34</v>
      </c>
      <c r="AG699" s="1">
        <v>24.14</v>
      </c>
      <c r="AH699" s="1">
        <v>17.239999999999998</v>
      </c>
      <c r="AI699" s="1">
        <v>6.9</v>
      </c>
      <c r="AJ699" s="1">
        <v>17.239999999999998</v>
      </c>
      <c r="AK699" s="3">
        <v>3.45</v>
      </c>
      <c r="AL699">
        <f t="shared" si="70"/>
        <v>59.195833333333347</v>
      </c>
      <c r="AM699">
        <f t="shared" si="71"/>
        <v>48.28</v>
      </c>
      <c r="AN699" s="4">
        <f t="shared" si="72"/>
        <v>65.52</v>
      </c>
      <c r="AO699">
        <f t="shared" si="73"/>
        <v>11.493333333333332</v>
      </c>
      <c r="AP699">
        <f t="shared" si="74"/>
        <v>3.45</v>
      </c>
      <c r="AQ699" s="9">
        <f t="shared" si="75"/>
        <v>24.14</v>
      </c>
      <c r="AR699" s="12">
        <f xml:space="preserve"> Πίνακας1[[#This Row],[Average Accuracy (Real Data)]] - Πίνακας1[[#This Row],[Average Accuracy (Synthetic Data)]]</f>
        <v>47.702500000000015</v>
      </c>
      <c r="AS699" s="168" t="str">
        <f t="shared" si="76"/>
        <v>AdaBoostClassifier (Synth)</v>
      </c>
    </row>
    <row r="700" spans="1:45" x14ac:dyDescent="0.25">
      <c r="A700" s="1">
        <v>103</v>
      </c>
      <c r="B700" s="1">
        <v>1</v>
      </c>
      <c r="C700" s="1">
        <v>5</v>
      </c>
      <c r="D700" s="1">
        <v>3</v>
      </c>
      <c r="E700" s="1">
        <v>3</v>
      </c>
      <c r="F700" s="1">
        <v>1</v>
      </c>
      <c r="G700" s="1" t="b">
        <v>1</v>
      </c>
      <c r="H700" s="1">
        <v>1</v>
      </c>
      <c r="I700" s="1" t="b">
        <v>1</v>
      </c>
      <c r="J700" s="1">
        <v>1</v>
      </c>
      <c r="K700" s="1" t="b">
        <v>1</v>
      </c>
      <c r="L700" s="3">
        <v>1</v>
      </c>
      <c r="M700" s="3">
        <f>Πίνακας1[[#This Row],[ε2]] + Πίνακας1[[#This Row],[ε1]]</f>
        <v>2</v>
      </c>
      <c r="N700" s="1">
        <v>65.52</v>
      </c>
      <c r="O700" s="1">
        <v>62.07</v>
      </c>
      <c r="P700" s="1">
        <v>62.07</v>
      </c>
      <c r="Q700" s="1">
        <v>48.28</v>
      </c>
      <c r="R700" s="1">
        <v>62.07</v>
      </c>
      <c r="S700" s="1">
        <v>58.62</v>
      </c>
      <c r="T700" s="1">
        <v>62.07</v>
      </c>
      <c r="U700" s="1">
        <v>55.17</v>
      </c>
      <c r="V700" s="1">
        <v>62.07</v>
      </c>
      <c r="W700" s="1">
        <v>51.72</v>
      </c>
      <c r="X700" s="1">
        <v>62.07</v>
      </c>
      <c r="Y700" s="3">
        <v>58.62</v>
      </c>
      <c r="Z700" s="1">
        <v>17.239999999999998</v>
      </c>
      <c r="AA700" s="1">
        <v>20.69</v>
      </c>
      <c r="AB700" s="1">
        <v>37.93</v>
      </c>
      <c r="AC700" s="1">
        <v>20.69</v>
      </c>
      <c r="AD700" s="1">
        <v>17.239999999999998</v>
      </c>
      <c r="AE700" s="1">
        <v>17.239999999999998</v>
      </c>
      <c r="AF700" s="1">
        <v>24.14</v>
      </c>
      <c r="AG700" s="1">
        <v>31.03</v>
      </c>
      <c r="AH700" s="1">
        <v>27.59</v>
      </c>
      <c r="AI700" s="1">
        <v>27.59</v>
      </c>
      <c r="AJ700" s="1">
        <v>13.79</v>
      </c>
      <c r="AK700" s="3">
        <v>0</v>
      </c>
      <c r="AL700">
        <f t="shared" si="70"/>
        <v>59.195833333333347</v>
      </c>
      <c r="AM700">
        <f t="shared" si="71"/>
        <v>48.28</v>
      </c>
      <c r="AN700" s="4">
        <f t="shared" si="72"/>
        <v>65.52</v>
      </c>
      <c r="AO700">
        <f t="shared" si="73"/>
        <v>21.264166666666668</v>
      </c>
      <c r="AP700">
        <f t="shared" si="74"/>
        <v>0</v>
      </c>
      <c r="AQ700" s="9">
        <f t="shared" si="75"/>
        <v>37.93</v>
      </c>
      <c r="AR700" s="12">
        <f xml:space="preserve"> Πίνακας1[[#This Row],[Average Accuracy (Real Data)]] - Πίνακας1[[#This Row],[Average Accuracy (Synthetic Data)]]</f>
        <v>37.931666666666679</v>
      </c>
      <c r="AS700" s="168" t="str">
        <f t="shared" si="76"/>
        <v>KNeighborsClassifier (Synth)</v>
      </c>
    </row>
    <row r="701" spans="1:45" x14ac:dyDescent="0.25">
      <c r="A701" s="1">
        <v>124</v>
      </c>
      <c r="B701" s="1">
        <v>1</v>
      </c>
      <c r="C701" s="1">
        <v>5</v>
      </c>
      <c r="D701" s="1">
        <v>3</v>
      </c>
      <c r="E701" s="1">
        <v>3</v>
      </c>
      <c r="F701" s="1">
        <v>2</v>
      </c>
      <c r="G701" s="1" t="b">
        <v>1</v>
      </c>
      <c r="H701" s="1">
        <v>1</v>
      </c>
      <c r="I701" s="1" t="b">
        <v>1</v>
      </c>
      <c r="J701" s="1">
        <v>1</v>
      </c>
      <c r="K701" s="1" t="b">
        <v>1</v>
      </c>
      <c r="L701" s="3">
        <v>1</v>
      </c>
      <c r="M701" s="3">
        <f>Πίνακας1[[#This Row],[ε2]] + Πίνακας1[[#This Row],[ε1]]</f>
        <v>2</v>
      </c>
      <c r="N701" s="1">
        <v>65.52</v>
      </c>
      <c r="O701" s="1">
        <v>62.07</v>
      </c>
      <c r="P701" s="1">
        <v>62.07</v>
      </c>
      <c r="Q701" s="1">
        <v>48.28</v>
      </c>
      <c r="R701" s="1">
        <v>62.07</v>
      </c>
      <c r="S701" s="1">
        <v>58.62</v>
      </c>
      <c r="T701" s="1">
        <v>62.07</v>
      </c>
      <c r="U701" s="1">
        <v>55.17</v>
      </c>
      <c r="V701" s="1">
        <v>62.07</v>
      </c>
      <c r="W701" s="1">
        <v>51.72</v>
      </c>
      <c r="X701" s="1">
        <v>62.07</v>
      </c>
      <c r="Y701" s="3">
        <v>58.62</v>
      </c>
      <c r="Z701" s="1">
        <v>20.69</v>
      </c>
      <c r="AA701" s="1">
        <v>20.69</v>
      </c>
      <c r="AB701" s="1">
        <v>34.479999999999997</v>
      </c>
      <c r="AC701" s="1">
        <v>10.34</v>
      </c>
      <c r="AD701" s="1">
        <v>13.79</v>
      </c>
      <c r="AE701" s="1">
        <v>34.479999999999997</v>
      </c>
      <c r="AF701" s="1">
        <v>10.34</v>
      </c>
      <c r="AG701" s="1">
        <v>10.34</v>
      </c>
      <c r="AH701" s="1">
        <v>13.79</v>
      </c>
      <c r="AI701" s="1">
        <v>13.79</v>
      </c>
      <c r="AJ701" s="1">
        <v>0</v>
      </c>
      <c r="AK701" s="3">
        <v>17.239999999999998</v>
      </c>
      <c r="AL701">
        <f t="shared" si="70"/>
        <v>59.195833333333347</v>
      </c>
      <c r="AM701">
        <f t="shared" si="71"/>
        <v>48.28</v>
      </c>
      <c r="AN701" s="4">
        <f t="shared" si="72"/>
        <v>65.52</v>
      </c>
      <c r="AO701">
        <f t="shared" si="73"/>
        <v>16.664166666666667</v>
      </c>
      <c r="AP701">
        <f t="shared" si="74"/>
        <v>0</v>
      </c>
      <c r="AQ701" s="9">
        <f t="shared" si="75"/>
        <v>34.479999999999997</v>
      </c>
      <c r="AR701" s="12">
        <f xml:space="preserve"> Πίνακας1[[#This Row],[Average Accuracy (Real Data)]] - Πίνακας1[[#This Row],[Average Accuracy (Synthetic Data)]]</f>
        <v>42.53166666666668</v>
      </c>
      <c r="AS701" s="168" t="str">
        <f t="shared" si="76"/>
        <v>KNeighborsClassifier (Synth)</v>
      </c>
    </row>
    <row r="702" spans="1:45" x14ac:dyDescent="0.25">
      <c r="A702" s="1">
        <v>145</v>
      </c>
      <c r="B702" s="1">
        <v>1</v>
      </c>
      <c r="C702" s="1">
        <v>4</v>
      </c>
      <c r="D702" s="1">
        <v>4</v>
      </c>
      <c r="E702" s="1">
        <v>3</v>
      </c>
      <c r="F702" s="1">
        <v>1</v>
      </c>
      <c r="G702" s="1" t="b">
        <v>1</v>
      </c>
      <c r="H702" s="1">
        <v>1</v>
      </c>
      <c r="I702" s="1" t="b">
        <v>1</v>
      </c>
      <c r="J702" s="1">
        <v>1</v>
      </c>
      <c r="K702" s="1" t="b">
        <v>1</v>
      </c>
      <c r="L702" s="3">
        <v>1</v>
      </c>
      <c r="M702" s="3">
        <f>Πίνακας1[[#This Row],[ε2]] + Πίνακας1[[#This Row],[ε1]]</f>
        <v>2</v>
      </c>
      <c r="N702" s="1">
        <v>65.52</v>
      </c>
      <c r="O702" s="1">
        <v>62.07</v>
      </c>
      <c r="P702" s="1">
        <v>62.07</v>
      </c>
      <c r="Q702" s="1">
        <v>48.28</v>
      </c>
      <c r="R702" s="1">
        <v>62.07</v>
      </c>
      <c r="S702" s="1">
        <v>58.62</v>
      </c>
      <c r="T702" s="1">
        <v>62.07</v>
      </c>
      <c r="U702" s="1">
        <v>55.17</v>
      </c>
      <c r="V702" s="1">
        <v>62.07</v>
      </c>
      <c r="W702" s="1">
        <v>51.72</v>
      </c>
      <c r="X702" s="1">
        <v>62.07</v>
      </c>
      <c r="Y702" s="3">
        <v>58.62</v>
      </c>
      <c r="Z702" s="1">
        <v>31.03</v>
      </c>
      <c r="AA702" s="1">
        <v>31.03</v>
      </c>
      <c r="AB702" s="1">
        <v>31.03</v>
      </c>
      <c r="AC702" s="1">
        <v>10.34</v>
      </c>
      <c r="AD702" s="1">
        <v>10.34</v>
      </c>
      <c r="AE702" s="1">
        <v>27.59</v>
      </c>
      <c r="AF702" s="1">
        <v>3.45</v>
      </c>
      <c r="AG702" s="1">
        <v>31.03</v>
      </c>
      <c r="AH702" s="1">
        <v>34.479999999999997</v>
      </c>
      <c r="AI702" s="1">
        <v>10.34</v>
      </c>
      <c r="AJ702" s="1">
        <v>6.9</v>
      </c>
      <c r="AK702" s="3">
        <v>13.79</v>
      </c>
      <c r="AL702">
        <f t="shared" si="70"/>
        <v>59.195833333333347</v>
      </c>
      <c r="AM702">
        <f t="shared" si="71"/>
        <v>48.28</v>
      </c>
      <c r="AN702" s="4">
        <f t="shared" si="72"/>
        <v>65.52</v>
      </c>
      <c r="AO702">
        <f t="shared" si="73"/>
        <v>20.112500000000001</v>
      </c>
      <c r="AP702">
        <f t="shared" si="74"/>
        <v>3.45</v>
      </c>
      <c r="AQ702" s="9">
        <f t="shared" si="75"/>
        <v>34.479999999999997</v>
      </c>
      <c r="AR702" s="12">
        <f xml:space="preserve"> Πίνακας1[[#This Row],[Average Accuracy (Real Data)]] - Πίνακας1[[#This Row],[Average Accuracy (Synthetic Data)]]</f>
        <v>39.083333333333343</v>
      </c>
      <c r="AS702" s="168" t="str">
        <f t="shared" si="76"/>
        <v>GradientBoostingClassifier (Synth)</v>
      </c>
    </row>
    <row r="703" spans="1:45" x14ac:dyDescent="0.25">
      <c r="A703" s="1">
        <v>166</v>
      </c>
      <c r="B703" s="1">
        <v>1</v>
      </c>
      <c r="C703" s="1">
        <v>4</v>
      </c>
      <c r="D703" s="1">
        <v>4</v>
      </c>
      <c r="E703" s="1">
        <v>3</v>
      </c>
      <c r="F703" s="1">
        <v>2</v>
      </c>
      <c r="G703" s="1" t="b">
        <v>1</v>
      </c>
      <c r="H703" s="1">
        <v>1</v>
      </c>
      <c r="I703" s="1" t="b">
        <v>1</v>
      </c>
      <c r="J703" s="1">
        <v>1</v>
      </c>
      <c r="K703" s="1" t="b">
        <v>1</v>
      </c>
      <c r="L703" s="3">
        <v>1</v>
      </c>
      <c r="M703" s="3">
        <f>Πίνακας1[[#This Row],[ε2]] + Πίνακας1[[#This Row],[ε1]]</f>
        <v>2</v>
      </c>
      <c r="N703" s="1">
        <v>65.52</v>
      </c>
      <c r="O703" s="1">
        <v>62.07</v>
      </c>
      <c r="P703" s="1">
        <v>62.07</v>
      </c>
      <c r="Q703" s="1">
        <v>48.28</v>
      </c>
      <c r="R703" s="1">
        <v>62.07</v>
      </c>
      <c r="S703" s="1">
        <v>58.62</v>
      </c>
      <c r="T703" s="1">
        <v>62.07</v>
      </c>
      <c r="U703" s="1">
        <v>55.17</v>
      </c>
      <c r="V703" s="1">
        <v>62.07</v>
      </c>
      <c r="W703" s="1">
        <v>51.72</v>
      </c>
      <c r="X703" s="1">
        <v>62.07</v>
      </c>
      <c r="Y703" s="3">
        <v>58.62</v>
      </c>
      <c r="Z703" s="1">
        <v>44.83</v>
      </c>
      <c r="AA703" s="1">
        <v>44.83</v>
      </c>
      <c r="AB703" s="1">
        <v>13.79</v>
      </c>
      <c r="AC703" s="1">
        <v>20.69</v>
      </c>
      <c r="AD703" s="1">
        <v>6.9</v>
      </c>
      <c r="AE703" s="1">
        <v>34.479999999999997</v>
      </c>
      <c r="AF703" s="1">
        <v>3.45</v>
      </c>
      <c r="AG703" s="1">
        <v>31.03</v>
      </c>
      <c r="AH703" s="1">
        <v>34.479999999999997</v>
      </c>
      <c r="AI703" s="1">
        <v>13.79</v>
      </c>
      <c r="AJ703" s="1">
        <v>13.79</v>
      </c>
      <c r="AK703" s="3">
        <v>17.239999999999998</v>
      </c>
      <c r="AL703">
        <f t="shared" si="70"/>
        <v>59.195833333333347</v>
      </c>
      <c r="AM703">
        <f t="shared" si="71"/>
        <v>48.28</v>
      </c>
      <c r="AN703" s="4">
        <f t="shared" si="72"/>
        <v>65.52</v>
      </c>
      <c r="AO703">
        <f t="shared" si="73"/>
        <v>23.274999999999995</v>
      </c>
      <c r="AP703">
        <f t="shared" si="74"/>
        <v>3.45</v>
      </c>
      <c r="AQ703" s="9">
        <f t="shared" si="75"/>
        <v>44.83</v>
      </c>
      <c r="AR703" s="12">
        <f xml:space="preserve"> Πίνακας1[[#This Row],[Average Accuracy (Real Data)]] - Πίνακας1[[#This Row],[Average Accuracy (Synthetic Data)]]</f>
        <v>35.920833333333348</v>
      </c>
      <c r="AS703" s="168" t="str">
        <f t="shared" si="76"/>
        <v>XGBClassifier (Synth)</v>
      </c>
    </row>
    <row r="704" spans="1:45" x14ac:dyDescent="0.25">
      <c r="A704" s="1">
        <v>187</v>
      </c>
      <c r="B704" s="1">
        <v>2</v>
      </c>
      <c r="C704" s="1">
        <v>4</v>
      </c>
      <c r="D704" s="1">
        <v>1</v>
      </c>
      <c r="E704" s="1">
        <v>3</v>
      </c>
      <c r="F704" s="1">
        <v>1</v>
      </c>
      <c r="G704" s="1" t="b">
        <v>1</v>
      </c>
      <c r="H704" s="1">
        <v>1</v>
      </c>
      <c r="I704" s="1" t="b">
        <v>1</v>
      </c>
      <c r="J704" s="1">
        <v>1</v>
      </c>
      <c r="K704" s="1" t="b">
        <v>1</v>
      </c>
      <c r="L704" s="3">
        <v>1</v>
      </c>
      <c r="M704" s="3">
        <f>Πίνακας1[[#This Row],[ε2]] + Πίνακας1[[#This Row],[ε1]]</f>
        <v>2</v>
      </c>
      <c r="N704" s="1">
        <v>58.64</v>
      </c>
      <c r="O704" s="1">
        <v>48.44</v>
      </c>
      <c r="P704" s="1">
        <v>54.76</v>
      </c>
      <c r="Q704" s="1">
        <v>48.44</v>
      </c>
      <c r="R704" s="1">
        <v>58.88</v>
      </c>
      <c r="S704" s="1">
        <v>54.12</v>
      </c>
      <c r="T704" s="1">
        <v>65.319999999999993</v>
      </c>
      <c r="U704" s="1">
        <v>47.52</v>
      </c>
      <c r="V704" s="1">
        <v>60.32</v>
      </c>
      <c r="W704" s="1">
        <v>48.52</v>
      </c>
      <c r="X704" s="1">
        <v>48.52</v>
      </c>
      <c r="Y704" s="3">
        <v>52.76</v>
      </c>
      <c r="Z704" s="1">
        <v>46.28</v>
      </c>
      <c r="AA704" s="1">
        <v>34.92</v>
      </c>
      <c r="AB704" s="1">
        <v>43</v>
      </c>
      <c r="AC704" s="1">
        <v>48.72</v>
      </c>
      <c r="AD704" s="1">
        <v>45.56</v>
      </c>
      <c r="AE704" s="1">
        <v>45.32</v>
      </c>
      <c r="AF704" s="1">
        <v>48.36</v>
      </c>
      <c r="AG704" s="1">
        <v>44.96</v>
      </c>
      <c r="AH704" s="1">
        <v>46.72</v>
      </c>
      <c r="AI704" s="1">
        <v>48.08</v>
      </c>
      <c r="AJ704" s="1">
        <v>48.12</v>
      </c>
      <c r="AK704" s="3">
        <v>48.2</v>
      </c>
      <c r="AL704">
        <f t="shared" si="70"/>
        <v>53.853333333333332</v>
      </c>
      <c r="AM704">
        <f t="shared" si="71"/>
        <v>47.52</v>
      </c>
      <c r="AN704" s="4">
        <f t="shared" si="72"/>
        <v>65.319999999999993</v>
      </c>
      <c r="AO704">
        <f t="shared" si="73"/>
        <v>45.686666666666667</v>
      </c>
      <c r="AP704">
        <f t="shared" si="74"/>
        <v>34.92</v>
      </c>
      <c r="AQ704" s="9">
        <f t="shared" si="75"/>
        <v>48.72</v>
      </c>
      <c r="AR704" s="12">
        <f xml:space="preserve"> Πίνακας1[[#This Row],[Average Accuracy (Real Data)]] - Πίνακας1[[#This Row],[Average Accuracy (Synthetic Data)]]</f>
        <v>8.1666666666666643</v>
      </c>
      <c r="AS704" s="168" t="str">
        <f t="shared" si="76"/>
        <v>LinearSVC (Synth)</v>
      </c>
    </row>
    <row r="705" spans="1:45" x14ac:dyDescent="0.25">
      <c r="A705" s="1">
        <v>208</v>
      </c>
      <c r="B705" s="1">
        <v>2</v>
      </c>
      <c r="C705" s="1">
        <v>4</v>
      </c>
      <c r="D705" s="1">
        <v>1</v>
      </c>
      <c r="E705" s="1">
        <v>3</v>
      </c>
      <c r="F705" s="1">
        <v>2</v>
      </c>
      <c r="G705" s="1" t="b">
        <v>1</v>
      </c>
      <c r="H705" s="1">
        <v>1</v>
      </c>
      <c r="I705" s="1" t="b">
        <v>1</v>
      </c>
      <c r="J705" s="1">
        <v>1</v>
      </c>
      <c r="K705" s="1" t="b">
        <v>1</v>
      </c>
      <c r="L705" s="3">
        <v>1</v>
      </c>
      <c r="M705" s="3">
        <f>Πίνακας1[[#This Row],[ε2]] + Πίνακας1[[#This Row],[ε1]]</f>
        <v>2</v>
      </c>
      <c r="N705" s="1">
        <v>58.64</v>
      </c>
      <c r="O705" s="1">
        <v>48.44</v>
      </c>
      <c r="P705" s="1">
        <v>54.76</v>
      </c>
      <c r="Q705" s="1">
        <v>48.44</v>
      </c>
      <c r="R705" s="1">
        <v>58.88</v>
      </c>
      <c r="S705" s="1">
        <v>54.12</v>
      </c>
      <c r="T705" s="1">
        <v>65.319999999999993</v>
      </c>
      <c r="U705" s="1">
        <v>47.52</v>
      </c>
      <c r="V705" s="1">
        <v>60.32</v>
      </c>
      <c r="W705" s="1">
        <v>48.52</v>
      </c>
      <c r="X705" s="1">
        <v>48.52</v>
      </c>
      <c r="Y705" s="3">
        <v>52.76</v>
      </c>
      <c r="Z705" s="1">
        <v>46.72</v>
      </c>
      <c r="AA705" s="1">
        <v>25.48</v>
      </c>
      <c r="AB705" s="1">
        <v>41.08</v>
      </c>
      <c r="AC705" s="1">
        <v>45.76</v>
      </c>
      <c r="AD705" s="1">
        <v>46.84</v>
      </c>
      <c r="AE705" s="1">
        <v>40.32</v>
      </c>
      <c r="AF705" s="1">
        <v>45.56</v>
      </c>
      <c r="AG705" s="1">
        <v>47.6</v>
      </c>
      <c r="AH705" s="1">
        <v>45.36</v>
      </c>
      <c r="AI705" s="1">
        <v>45.64</v>
      </c>
      <c r="AJ705" s="1">
        <v>45.52</v>
      </c>
      <c r="AK705" s="3">
        <v>46.2</v>
      </c>
      <c r="AL705">
        <f t="shared" si="70"/>
        <v>53.853333333333332</v>
      </c>
      <c r="AM705">
        <f t="shared" si="71"/>
        <v>47.52</v>
      </c>
      <c r="AN705" s="4">
        <f t="shared" si="72"/>
        <v>65.319999999999993</v>
      </c>
      <c r="AO705">
        <f t="shared" si="73"/>
        <v>43.506666666666668</v>
      </c>
      <c r="AP705">
        <f t="shared" si="74"/>
        <v>25.48</v>
      </c>
      <c r="AQ705" s="9">
        <f t="shared" si="75"/>
        <v>47.6</v>
      </c>
      <c r="AR705" s="12">
        <f xml:space="preserve"> Πίνακας1[[#This Row],[Average Accuracy (Real Data)]] - Πίνακας1[[#This Row],[Average Accuracy (Synthetic Data)]]</f>
        <v>10.346666666666664</v>
      </c>
      <c r="AS705" s="168" t="str">
        <f t="shared" si="76"/>
        <v>AdaBoostClassifier (Synth)</v>
      </c>
    </row>
    <row r="706" spans="1:45" x14ac:dyDescent="0.25">
      <c r="A706" s="1">
        <v>229</v>
      </c>
      <c r="B706" s="1">
        <v>2</v>
      </c>
      <c r="C706" s="1">
        <v>4</v>
      </c>
      <c r="D706" s="1">
        <v>2</v>
      </c>
      <c r="E706" s="1">
        <v>3</v>
      </c>
      <c r="F706" s="1">
        <v>1</v>
      </c>
      <c r="G706" s="1" t="b">
        <v>1</v>
      </c>
      <c r="H706" s="1">
        <v>1</v>
      </c>
      <c r="I706" s="1" t="b">
        <v>1</v>
      </c>
      <c r="J706" s="1">
        <v>1</v>
      </c>
      <c r="K706" s="1" t="b">
        <v>1</v>
      </c>
      <c r="L706" s="3">
        <v>1</v>
      </c>
      <c r="M706" s="3">
        <f>Πίνακας1[[#This Row],[ε2]] + Πίνακας1[[#This Row],[ε1]]</f>
        <v>2</v>
      </c>
      <c r="N706" s="1">
        <v>58.64</v>
      </c>
      <c r="O706" s="1">
        <v>48.44</v>
      </c>
      <c r="P706" s="1">
        <v>54.76</v>
      </c>
      <c r="Q706" s="1">
        <v>48.44</v>
      </c>
      <c r="R706" s="1">
        <v>58.88</v>
      </c>
      <c r="S706" s="1">
        <v>54.12</v>
      </c>
      <c r="T706" s="1">
        <v>65.319999999999993</v>
      </c>
      <c r="U706" s="1">
        <v>47.52</v>
      </c>
      <c r="V706" s="1">
        <v>60.32</v>
      </c>
      <c r="W706" s="1">
        <v>48.52</v>
      </c>
      <c r="X706" s="1">
        <v>48.52</v>
      </c>
      <c r="Y706" s="3">
        <v>52.76</v>
      </c>
      <c r="Z706" s="1">
        <v>49.04</v>
      </c>
      <c r="AA706" s="1">
        <v>39.08</v>
      </c>
      <c r="AB706" s="1">
        <v>46.76</v>
      </c>
      <c r="AC706" s="1">
        <v>46.56</v>
      </c>
      <c r="AD706" s="1">
        <v>46.96</v>
      </c>
      <c r="AE706" s="1">
        <v>46.08</v>
      </c>
      <c r="AF706" s="1">
        <v>48.04</v>
      </c>
      <c r="AG706" s="1">
        <v>49.52</v>
      </c>
      <c r="AH706" s="1">
        <v>48.32</v>
      </c>
      <c r="AI706" s="1">
        <v>49.16</v>
      </c>
      <c r="AJ706" s="1">
        <v>48.8</v>
      </c>
      <c r="AK706" s="3">
        <v>48.96</v>
      </c>
      <c r="AL706">
        <f t="shared" ref="AL706:AL767" si="77" xml:space="preserve"> AVERAGE(N706:Y706)</f>
        <v>53.853333333333332</v>
      </c>
      <c r="AM706">
        <f t="shared" ref="AM706:AM767" si="78" xml:space="preserve"> MIN(N706:Y706)</f>
        <v>47.52</v>
      </c>
      <c r="AN706" s="4">
        <f t="shared" ref="AN706:AN767" si="79" xml:space="preserve"> MAX(N706:Y706)</f>
        <v>65.319999999999993</v>
      </c>
      <c r="AO706">
        <f t="shared" ref="AO706:AO767" si="80" xml:space="preserve"> AVERAGE(Z706:AK706)</f>
        <v>47.273333333333333</v>
      </c>
      <c r="AP706">
        <f t="shared" ref="AP706:AP767" si="81" xml:space="preserve"> MIN(Z706:AK706)</f>
        <v>39.08</v>
      </c>
      <c r="AQ706" s="9">
        <f t="shared" ref="AQ706:AQ767" si="82" xml:space="preserve"> MAX(Z706:AK706)</f>
        <v>49.52</v>
      </c>
      <c r="AR706" s="12">
        <f xml:space="preserve"> Πίνακας1[[#This Row],[Average Accuracy (Real Data)]] - Πίνακας1[[#This Row],[Average Accuracy (Synthetic Data)]]</f>
        <v>6.5799999999999983</v>
      </c>
      <c r="AS706" s="168" t="str">
        <f t="shared" ref="AS706:AS767" si="83">INDEX($Z$1:$AK$1,0,MATCH(AQ706,Z706:AK706,0))</f>
        <v>AdaBoostClassifier (Synth)</v>
      </c>
    </row>
    <row r="707" spans="1:45" x14ac:dyDescent="0.25">
      <c r="A707" s="1">
        <v>250</v>
      </c>
      <c r="B707" s="1">
        <v>2</v>
      </c>
      <c r="C707" s="1">
        <v>4</v>
      </c>
      <c r="D707" s="1">
        <v>2</v>
      </c>
      <c r="E707" s="1">
        <v>3</v>
      </c>
      <c r="F707" s="1">
        <v>2</v>
      </c>
      <c r="G707" s="1" t="b">
        <v>1</v>
      </c>
      <c r="H707" s="1">
        <v>1</v>
      </c>
      <c r="I707" s="1" t="b">
        <v>1</v>
      </c>
      <c r="J707" s="1">
        <v>1</v>
      </c>
      <c r="K707" s="1" t="b">
        <v>1</v>
      </c>
      <c r="L707" s="3">
        <v>1</v>
      </c>
      <c r="M707" s="3">
        <f>Πίνακας1[[#This Row],[ε2]] + Πίνακας1[[#This Row],[ε1]]</f>
        <v>2</v>
      </c>
      <c r="N707" s="1">
        <v>58.64</v>
      </c>
      <c r="O707" s="1">
        <v>48.44</v>
      </c>
      <c r="P707" s="1">
        <v>54.76</v>
      </c>
      <c r="Q707" s="1">
        <v>48.44</v>
      </c>
      <c r="R707" s="1">
        <v>58.88</v>
      </c>
      <c r="S707" s="1">
        <v>54.12</v>
      </c>
      <c r="T707" s="1">
        <v>65.319999999999993</v>
      </c>
      <c r="U707" s="1">
        <v>47.52</v>
      </c>
      <c r="V707" s="1">
        <v>60.32</v>
      </c>
      <c r="W707" s="1">
        <v>48.52</v>
      </c>
      <c r="X707" s="1">
        <v>48.52</v>
      </c>
      <c r="Y707" s="3">
        <v>52.76</v>
      </c>
      <c r="Z707" s="1">
        <v>48.08</v>
      </c>
      <c r="AA707" s="1">
        <v>23.44</v>
      </c>
      <c r="AB707" s="1">
        <v>37.840000000000003</v>
      </c>
      <c r="AC707" s="1">
        <v>46.44</v>
      </c>
      <c r="AD707" s="1">
        <v>46.72</v>
      </c>
      <c r="AE707" s="1">
        <v>40.76</v>
      </c>
      <c r="AF707" s="1">
        <v>46.08</v>
      </c>
      <c r="AG707" s="1">
        <v>48.4</v>
      </c>
      <c r="AH707" s="1">
        <v>44.8</v>
      </c>
      <c r="AI707" s="1">
        <v>49.04</v>
      </c>
      <c r="AJ707" s="1">
        <v>49.28</v>
      </c>
      <c r="AK707" s="3">
        <v>47.6</v>
      </c>
      <c r="AL707">
        <f t="shared" si="77"/>
        <v>53.853333333333332</v>
      </c>
      <c r="AM707">
        <f t="shared" si="78"/>
        <v>47.52</v>
      </c>
      <c r="AN707" s="4">
        <f t="shared" si="79"/>
        <v>65.319999999999993</v>
      </c>
      <c r="AO707">
        <f t="shared" si="80"/>
        <v>44.04</v>
      </c>
      <c r="AP707">
        <f t="shared" si="81"/>
        <v>23.44</v>
      </c>
      <c r="AQ707" s="9">
        <f t="shared" si="82"/>
        <v>49.28</v>
      </c>
      <c r="AR707" s="12">
        <f xml:space="preserve"> Πίνακας1[[#This Row],[Average Accuracy (Real Data)]] - Πίνακας1[[#This Row],[Average Accuracy (Synthetic Data)]]</f>
        <v>9.8133333333333326</v>
      </c>
      <c r="AS707" s="168" t="str">
        <f t="shared" si="83"/>
        <v>LinearDiscriminantAnalysis (Synth)</v>
      </c>
    </row>
    <row r="708" spans="1:45" x14ac:dyDescent="0.25">
      <c r="A708" s="1">
        <v>271</v>
      </c>
      <c r="B708" s="1">
        <v>2</v>
      </c>
      <c r="C708" s="1">
        <v>10</v>
      </c>
      <c r="D708" s="1">
        <v>3</v>
      </c>
      <c r="E708" s="1">
        <v>3</v>
      </c>
      <c r="F708" s="1">
        <v>1</v>
      </c>
      <c r="G708" s="1" t="b">
        <v>1</v>
      </c>
      <c r="H708" s="1">
        <v>1</v>
      </c>
      <c r="I708" s="1" t="b">
        <v>1</v>
      </c>
      <c r="J708" s="1">
        <v>1</v>
      </c>
      <c r="K708" s="1" t="b">
        <v>1</v>
      </c>
      <c r="L708" s="3">
        <v>1</v>
      </c>
      <c r="M708" s="3">
        <f>Πίνακας1[[#This Row],[ε2]] + Πίνακας1[[#This Row],[ε1]]</f>
        <v>2</v>
      </c>
      <c r="N708" s="1">
        <v>58.64</v>
      </c>
      <c r="O708" s="1">
        <v>48.44</v>
      </c>
      <c r="P708" s="1">
        <v>54.76</v>
      </c>
      <c r="Q708" s="1">
        <v>48.44</v>
      </c>
      <c r="R708" s="1">
        <v>58.88</v>
      </c>
      <c r="S708" s="1">
        <v>54.12</v>
      </c>
      <c r="T708" s="1">
        <v>65.319999999999993</v>
      </c>
      <c r="U708" s="1">
        <v>47.52</v>
      </c>
      <c r="V708" s="1">
        <v>60.32</v>
      </c>
      <c r="W708" s="1">
        <v>48.52</v>
      </c>
      <c r="X708" s="1">
        <v>48.52</v>
      </c>
      <c r="Y708" s="3">
        <v>52.76</v>
      </c>
      <c r="Z708" s="1">
        <v>50.44</v>
      </c>
      <c r="AA708" s="1">
        <v>34.44</v>
      </c>
      <c r="AB708" s="1">
        <v>47.96</v>
      </c>
      <c r="AC708" s="1">
        <v>44.16</v>
      </c>
      <c r="AD708" s="1">
        <v>52.08</v>
      </c>
      <c r="AE708" s="1">
        <v>48.04</v>
      </c>
      <c r="AF708" s="1">
        <v>50.24</v>
      </c>
      <c r="AG708" s="1">
        <v>48.72</v>
      </c>
      <c r="AH708" s="1">
        <v>51.04</v>
      </c>
      <c r="AI708" s="1">
        <v>49.16</v>
      </c>
      <c r="AJ708" s="1">
        <v>48.8</v>
      </c>
      <c r="AK708" s="3">
        <v>51.16</v>
      </c>
      <c r="AL708">
        <f t="shared" si="77"/>
        <v>53.853333333333332</v>
      </c>
      <c r="AM708">
        <f t="shared" si="78"/>
        <v>47.52</v>
      </c>
      <c r="AN708" s="4">
        <f t="shared" si="79"/>
        <v>65.319999999999993</v>
      </c>
      <c r="AO708">
        <f t="shared" si="80"/>
        <v>48.02</v>
      </c>
      <c r="AP708">
        <f t="shared" si="81"/>
        <v>34.44</v>
      </c>
      <c r="AQ708" s="9">
        <f t="shared" si="82"/>
        <v>52.08</v>
      </c>
      <c r="AR708" s="12">
        <f xml:space="preserve"> Πίνακας1[[#This Row],[Average Accuracy (Real Data)]] - Πίνακας1[[#This Row],[Average Accuracy (Synthetic Data)]]</f>
        <v>5.8333333333333286</v>
      </c>
      <c r="AS708" s="168" t="str">
        <f t="shared" si="83"/>
        <v>SVC (Synth)</v>
      </c>
    </row>
    <row r="709" spans="1:45" x14ac:dyDescent="0.25">
      <c r="A709" s="1">
        <v>292</v>
      </c>
      <c r="B709" s="1">
        <v>2</v>
      </c>
      <c r="C709" s="1">
        <v>10</v>
      </c>
      <c r="D709" s="1">
        <v>3</v>
      </c>
      <c r="E709" s="1">
        <v>3</v>
      </c>
      <c r="F709" s="1">
        <v>2</v>
      </c>
      <c r="G709" s="1" t="b">
        <v>1</v>
      </c>
      <c r="H709" s="1">
        <v>1</v>
      </c>
      <c r="I709" s="1" t="b">
        <v>1</v>
      </c>
      <c r="J709" s="1">
        <v>1</v>
      </c>
      <c r="K709" s="1" t="b">
        <v>1</v>
      </c>
      <c r="L709" s="3">
        <v>1</v>
      </c>
      <c r="M709" s="3">
        <f>Πίνακας1[[#This Row],[ε2]] + Πίνακας1[[#This Row],[ε1]]</f>
        <v>2</v>
      </c>
      <c r="N709" s="1">
        <v>58.64</v>
      </c>
      <c r="O709" s="1">
        <v>48.44</v>
      </c>
      <c r="P709" s="1">
        <v>54.76</v>
      </c>
      <c r="Q709" s="1">
        <v>48.44</v>
      </c>
      <c r="R709" s="1">
        <v>58.88</v>
      </c>
      <c r="S709" s="1">
        <v>54.12</v>
      </c>
      <c r="T709" s="1">
        <v>65.319999999999993</v>
      </c>
      <c r="U709" s="1">
        <v>47.52</v>
      </c>
      <c r="V709" s="1">
        <v>60.32</v>
      </c>
      <c r="W709" s="1">
        <v>48.52</v>
      </c>
      <c r="X709" s="1">
        <v>48.52</v>
      </c>
      <c r="Y709" s="3">
        <v>52.76</v>
      </c>
      <c r="Z709" s="1">
        <v>49.48</v>
      </c>
      <c r="AA709" s="1">
        <v>30.16</v>
      </c>
      <c r="AB709" s="1">
        <v>43.88</v>
      </c>
      <c r="AC709" s="1">
        <v>50.6</v>
      </c>
      <c r="AD709" s="1">
        <v>46.8</v>
      </c>
      <c r="AE709" s="1">
        <v>46.88</v>
      </c>
      <c r="AF709" s="1">
        <v>48.36</v>
      </c>
      <c r="AG709" s="1">
        <v>49.52</v>
      </c>
      <c r="AH709" s="1">
        <v>49.12</v>
      </c>
      <c r="AI709" s="1">
        <v>49.4</v>
      </c>
      <c r="AJ709" s="1">
        <v>49.4</v>
      </c>
      <c r="AK709" s="3">
        <v>48.88</v>
      </c>
      <c r="AL709">
        <f t="shared" si="77"/>
        <v>53.853333333333332</v>
      </c>
      <c r="AM709">
        <f t="shared" si="78"/>
        <v>47.52</v>
      </c>
      <c r="AN709" s="4">
        <f t="shared" si="79"/>
        <v>65.319999999999993</v>
      </c>
      <c r="AO709">
        <f t="shared" si="80"/>
        <v>46.873333333333335</v>
      </c>
      <c r="AP709">
        <f t="shared" si="81"/>
        <v>30.16</v>
      </c>
      <c r="AQ709" s="9">
        <f t="shared" si="82"/>
        <v>50.6</v>
      </c>
      <c r="AR709" s="12">
        <f xml:space="preserve"> Πίνακας1[[#This Row],[Average Accuracy (Real Data)]] - Πίνακας1[[#This Row],[Average Accuracy (Synthetic Data)]]</f>
        <v>6.9799999999999969</v>
      </c>
      <c r="AS709" s="168" t="str">
        <f t="shared" si="83"/>
        <v>LinearSVC (Synth)</v>
      </c>
    </row>
    <row r="710" spans="1:45" x14ac:dyDescent="0.25">
      <c r="A710" s="1">
        <v>313</v>
      </c>
      <c r="B710" s="1">
        <v>2</v>
      </c>
      <c r="C710" s="1">
        <v>4</v>
      </c>
      <c r="D710" s="1">
        <v>4</v>
      </c>
      <c r="E710" s="1">
        <v>3</v>
      </c>
      <c r="F710" s="1">
        <v>1</v>
      </c>
      <c r="G710" s="1" t="b">
        <v>1</v>
      </c>
      <c r="H710" s="1">
        <v>1</v>
      </c>
      <c r="I710" s="1" t="b">
        <v>1</v>
      </c>
      <c r="J710" s="1">
        <v>1</v>
      </c>
      <c r="K710" s="1" t="b">
        <v>1</v>
      </c>
      <c r="L710" s="3">
        <v>1</v>
      </c>
      <c r="M710" s="3">
        <f>Πίνακας1[[#This Row],[ε2]] + Πίνακας1[[#This Row],[ε1]]</f>
        <v>2</v>
      </c>
      <c r="N710" s="1">
        <v>58.64</v>
      </c>
      <c r="O710" s="1">
        <v>48.44</v>
      </c>
      <c r="P710" s="1">
        <v>54.76</v>
      </c>
      <c r="Q710" s="1">
        <v>48.44</v>
      </c>
      <c r="R710" s="1">
        <v>58.88</v>
      </c>
      <c r="S710" s="1">
        <v>54.12</v>
      </c>
      <c r="T710" s="1">
        <v>65.319999999999993</v>
      </c>
      <c r="U710" s="1">
        <v>47.52</v>
      </c>
      <c r="V710" s="1">
        <v>60.32</v>
      </c>
      <c r="W710" s="1">
        <v>48.52</v>
      </c>
      <c r="X710" s="1">
        <v>48.52</v>
      </c>
      <c r="Y710" s="3">
        <v>52.76</v>
      </c>
      <c r="Z710" s="1">
        <v>45.08</v>
      </c>
      <c r="AA710" s="1">
        <v>33.96</v>
      </c>
      <c r="AB710" s="1">
        <v>46.72</v>
      </c>
      <c r="AC710" s="1">
        <v>42.88</v>
      </c>
      <c r="AD710" s="1">
        <v>47.2</v>
      </c>
      <c r="AE710" s="1">
        <v>46.92</v>
      </c>
      <c r="AF710" s="1">
        <v>47.92</v>
      </c>
      <c r="AG710" s="1">
        <v>47.12</v>
      </c>
      <c r="AH710" s="1">
        <v>44.68</v>
      </c>
      <c r="AI710" s="1">
        <v>48.72</v>
      </c>
      <c r="AJ710" s="1">
        <v>48.8</v>
      </c>
      <c r="AK710" s="3">
        <v>48.36</v>
      </c>
      <c r="AL710">
        <f t="shared" si="77"/>
        <v>53.853333333333332</v>
      </c>
      <c r="AM710">
        <f t="shared" si="78"/>
        <v>47.52</v>
      </c>
      <c r="AN710" s="4">
        <f t="shared" si="79"/>
        <v>65.319999999999993</v>
      </c>
      <c r="AO710">
        <f t="shared" si="80"/>
        <v>45.696666666666665</v>
      </c>
      <c r="AP710">
        <f t="shared" si="81"/>
        <v>33.96</v>
      </c>
      <c r="AQ710" s="9">
        <f t="shared" si="82"/>
        <v>48.8</v>
      </c>
      <c r="AR710" s="12">
        <f xml:space="preserve"> Πίνακας1[[#This Row],[Average Accuracy (Real Data)]] - Πίνακας1[[#This Row],[Average Accuracy (Synthetic Data)]]</f>
        <v>8.1566666666666663</v>
      </c>
      <c r="AS710" s="168" t="str">
        <f t="shared" si="83"/>
        <v>LinearDiscriminantAnalysis (Synth)</v>
      </c>
    </row>
    <row r="711" spans="1:45" x14ac:dyDescent="0.25">
      <c r="A711" s="1">
        <v>334</v>
      </c>
      <c r="B711" s="1">
        <v>2</v>
      </c>
      <c r="C711" s="1">
        <v>4</v>
      </c>
      <c r="D711" s="1">
        <v>4</v>
      </c>
      <c r="E711" s="1">
        <v>3</v>
      </c>
      <c r="F711" s="1">
        <v>2</v>
      </c>
      <c r="G711" s="1" t="b">
        <v>1</v>
      </c>
      <c r="H711" s="1">
        <v>1</v>
      </c>
      <c r="I711" s="1" t="b">
        <v>1</v>
      </c>
      <c r="J711" s="1">
        <v>1</v>
      </c>
      <c r="K711" s="1" t="b">
        <v>1</v>
      </c>
      <c r="L711" s="3">
        <v>1</v>
      </c>
      <c r="M711" s="3">
        <f>Πίνακας1[[#This Row],[ε2]] + Πίνακας1[[#This Row],[ε1]]</f>
        <v>2</v>
      </c>
      <c r="N711" s="1">
        <v>58.64</v>
      </c>
      <c r="O711" s="1">
        <v>48.44</v>
      </c>
      <c r="P711" s="1">
        <v>54.76</v>
      </c>
      <c r="Q711" s="1">
        <v>48.44</v>
      </c>
      <c r="R711" s="1">
        <v>58.88</v>
      </c>
      <c r="S711" s="1">
        <v>54.12</v>
      </c>
      <c r="T711" s="1">
        <v>65.319999999999993</v>
      </c>
      <c r="U711" s="1">
        <v>47.52</v>
      </c>
      <c r="V711" s="1">
        <v>60.32</v>
      </c>
      <c r="W711" s="1">
        <v>48.52</v>
      </c>
      <c r="X711" s="1">
        <v>48.52</v>
      </c>
      <c r="Y711" s="3">
        <v>52.76</v>
      </c>
      <c r="Z711" s="1">
        <v>38.24</v>
      </c>
      <c r="AA711" s="1">
        <v>19.559999999999999</v>
      </c>
      <c r="AB711" s="1">
        <v>31.44</v>
      </c>
      <c r="AC711" s="1">
        <v>42.64</v>
      </c>
      <c r="AD711" s="1">
        <v>40.880000000000003</v>
      </c>
      <c r="AE711" s="1">
        <v>30.56</v>
      </c>
      <c r="AF711" s="1">
        <v>32.24</v>
      </c>
      <c r="AG711" s="1">
        <v>36.799999999999997</v>
      </c>
      <c r="AH711" s="1">
        <v>34.28</v>
      </c>
      <c r="AI711" s="1">
        <v>40.96</v>
      </c>
      <c r="AJ711" s="1">
        <v>40.92</v>
      </c>
      <c r="AK711" s="3">
        <v>38.6</v>
      </c>
      <c r="AL711">
        <f t="shared" si="77"/>
        <v>53.853333333333332</v>
      </c>
      <c r="AM711">
        <f t="shared" si="78"/>
        <v>47.52</v>
      </c>
      <c r="AN711" s="4">
        <f t="shared" si="79"/>
        <v>65.319999999999993</v>
      </c>
      <c r="AO711">
        <f t="shared" si="80"/>
        <v>35.593333333333334</v>
      </c>
      <c r="AP711">
        <f t="shared" si="81"/>
        <v>19.559999999999999</v>
      </c>
      <c r="AQ711" s="9">
        <f t="shared" si="82"/>
        <v>42.64</v>
      </c>
      <c r="AR711" s="12">
        <f xml:space="preserve"> Πίνακας1[[#This Row],[Average Accuracy (Real Data)]] - Πίνακας1[[#This Row],[Average Accuracy (Synthetic Data)]]</f>
        <v>18.259999999999998</v>
      </c>
      <c r="AS711" s="168" t="str">
        <f t="shared" si="83"/>
        <v>LinearSVC (Synth)</v>
      </c>
    </row>
    <row r="712" spans="1:45" x14ac:dyDescent="0.25">
      <c r="A712" s="1">
        <v>355</v>
      </c>
      <c r="B712" s="1">
        <v>3</v>
      </c>
      <c r="C712" s="1">
        <v>4</v>
      </c>
      <c r="D712" s="1">
        <v>1</v>
      </c>
      <c r="E712" s="1">
        <v>3</v>
      </c>
      <c r="F712" s="1">
        <v>1</v>
      </c>
      <c r="G712" s="1" t="b">
        <v>1</v>
      </c>
      <c r="H712" s="1">
        <v>1</v>
      </c>
      <c r="I712" s="1" t="b">
        <v>1</v>
      </c>
      <c r="J712" s="1">
        <v>1</v>
      </c>
      <c r="K712" s="1" t="b">
        <v>1</v>
      </c>
      <c r="L712" s="3">
        <v>1</v>
      </c>
      <c r="M712" s="3">
        <f>Πίνακας1[[#This Row],[ε2]] + Πίνακας1[[#This Row],[ε1]]</f>
        <v>2</v>
      </c>
      <c r="N712" s="1">
        <v>85.58</v>
      </c>
      <c r="O712" s="1">
        <v>79.930000000000007</v>
      </c>
      <c r="P712" s="1">
        <v>82.27</v>
      </c>
      <c r="Q712" s="1">
        <v>80.900000000000006</v>
      </c>
      <c r="R712" s="1">
        <v>76.38</v>
      </c>
      <c r="S712" s="1">
        <v>82.92</v>
      </c>
      <c r="T712" s="1">
        <v>79.7</v>
      </c>
      <c r="U712" s="1">
        <v>85.2</v>
      </c>
      <c r="V712" s="1">
        <v>85.57</v>
      </c>
      <c r="W712" s="1">
        <v>79.540000000000006</v>
      </c>
      <c r="X712" s="1">
        <v>82.76</v>
      </c>
      <c r="Y712" s="3">
        <v>81.41</v>
      </c>
      <c r="Z712" s="1">
        <v>78.47</v>
      </c>
      <c r="AA712" s="1">
        <v>67.45</v>
      </c>
      <c r="AB712" s="1">
        <v>74.44</v>
      </c>
      <c r="AC712" s="1">
        <v>76.540000000000006</v>
      </c>
      <c r="AD712" s="1">
        <v>76.38</v>
      </c>
      <c r="AE712" s="1">
        <v>73.66</v>
      </c>
      <c r="AF712" s="1">
        <v>75.48</v>
      </c>
      <c r="AG712" s="1">
        <v>78.62</v>
      </c>
      <c r="AH712" s="1">
        <v>78.5</v>
      </c>
      <c r="AI712" s="1">
        <v>76.38</v>
      </c>
      <c r="AJ712" s="1">
        <v>76.38</v>
      </c>
      <c r="AK712" s="3">
        <v>75.78</v>
      </c>
      <c r="AL712">
        <f t="shared" si="77"/>
        <v>81.846666666666664</v>
      </c>
      <c r="AM712">
        <f t="shared" si="78"/>
        <v>76.38</v>
      </c>
      <c r="AN712" s="4">
        <f t="shared" si="79"/>
        <v>85.58</v>
      </c>
      <c r="AO712">
        <f t="shared" si="80"/>
        <v>75.673333333333332</v>
      </c>
      <c r="AP712">
        <f t="shared" si="81"/>
        <v>67.45</v>
      </c>
      <c r="AQ712" s="9">
        <f t="shared" si="82"/>
        <v>78.62</v>
      </c>
      <c r="AR712" s="12">
        <f xml:space="preserve"> Πίνακας1[[#This Row],[Average Accuracy (Real Data)]] - Πίνακας1[[#This Row],[Average Accuracy (Synthetic Data)]]</f>
        <v>6.173333333333332</v>
      </c>
      <c r="AS712" s="168" t="str">
        <f t="shared" si="83"/>
        <v>AdaBoostClassifier (Synth)</v>
      </c>
    </row>
    <row r="713" spans="1:45" x14ac:dyDescent="0.25">
      <c r="A713" s="1">
        <v>376</v>
      </c>
      <c r="B713" s="1">
        <v>3</v>
      </c>
      <c r="C713" s="1">
        <v>13</v>
      </c>
      <c r="D713" s="1">
        <v>1</v>
      </c>
      <c r="E713" s="1">
        <v>3</v>
      </c>
      <c r="F713" s="1">
        <v>2</v>
      </c>
      <c r="G713" s="1" t="b">
        <v>1</v>
      </c>
      <c r="H713" s="1">
        <v>1</v>
      </c>
      <c r="I713" s="1" t="b">
        <v>1</v>
      </c>
      <c r="J713" s="1">
        <v>1</v>
      </c>
      <c r="K713" s="1" t="b">
        <v>1</v>
      </c>
      <c r="L713" s="3">
        <v>1</v>
      </c>
      <c r="M713" s="3">
        <f>Πίνακας1[[#This Row],[ε2]] + Πίνακας1[[#This Row],[ε1]]</f>
        <v>2</v>
      </c>
      <c r="N713" s="1">
        <v>85.58</v>
      </c>
      <c r="O713" s="1">
        <v>79.930000000000007</v>
      </c>
      <c r="P713" s="1">
        <v>82.27</v>
      </c>
      <c r="Q713" s="1">
        <v>80.900000000000006</v>
      </c>
      <c r="R713" s="1">
        <v>76.38</v>
      </c>
      <c r="S713" s="1">
        <v>82.92</v>
      </c>
      <c r="T713" s="1">
        <v>79.7</v>
      </c>
      <c r="U713" s="1">
        <v>85.2</v>
      </c>
      <c r="V713" s="1">
        <v>85.57</v>
      </c>
      <c r="W713" s="1">
        <v>79.540000000000006</v>
      </c>
      <c r="X713" s="1">
        <v>82.76</v>
      </c>
      <c r="Y713" s="3">
        <v>81.41</v>
      </c>
      <c r="Z713" s="1">
        <v>77.08</v>
      </c>
      <c r="AA713" s="1">
        <v>66.400000000000006</v>
      </c>
      <c r="AB713" s="1">
        <v>72.260000000000005</v>
      </c>
      <c r="AC713" s="1">
        <v>27.55</v>
      </c>
      <c r="AD713" s="1">
        <v>76.38</v>
      </c>
      <c r="AE713" s="1">
        <v>73.28</v>
      </c>
      <c r="AF713" s="1">
        <v>76.599999999999994</v>
      </c>
      <c r="AG713" s="1">
        <v>76.959999999999994</v>
      </c>
      <c r="AH713" s="1">
        <v>77.400000000000006</v>
      </c>
      <c r="AI713" s="1">
        <v>76.38</v>
      </c>
      <c r="AJ713" s="1">
        <v>76.38</v>
      </c>
      <c r="AK713" s="3">
        <v>76.489999999999995</v>
      </c>
      <c r="AL713">
        <f t="shared" si="77"/>
        <v>81.846666666666664</v>
      </c>
      <c r="AM713">
        <f t="shared" si="78"/>
        <v>76.38</v>
      </c>
      <c r="AN713" s="4">
        <f t="shared" si="79"/>
        <v>85.58</v>
      </c>
      <c r="AO713">
        <f t="shared" si="80"/>
        <v>71.096666666666678</v>
      </c>
      <c r="AP713">
        <f t="shared" si="81"/>
        <v>27.55</v>
      </c>
      <c r="AQ713" s="9">
        <f t="shared" si="82"/>
        <v>77.400000000000006</v>
      </c>
      <c r="AR713" s="12">
        <f xml:space="preserve"> Πίνακας1[[#This Row],[Average Accuracy (Real Data)]] - Πίνακας1[[#This Row],[Average Accuracy (Synthetic Data)]]</f>
        <v>10.749999999999986</v>
      </c>
      <c r="AS713" s="168" t="str">
        <f t="shared" si="83"/>
        <v>GradientBoostingClassifier (Synth)</v>
      </c>
    </row>
    <row r="714" spans="1:45" x14ac:dyDescent="0.25">
      <c r="A714" s="1">
        <v>397</v>
      </c>
      <c r="B714" s="1">
        <v>3</v>
      </c>
      <c r="C714" s="1">
        <v>13</v>
      </c>
      <c r="D714" s="1">
        <v>2</v>
      </c>
      <c r="E714" s="1">
        <v>3</v>
      </c>
      <c r="F714" s="1">
        <v>1</v>
      </c>
      <c r="G714" s="1" t="b">
        <v>1</v>
      </c>
      <c r="H714" s="1">
        <v>1</v>
      </c>
      <c r="I714" s="1" t="b">
        <v>1</v>
      </c>
      <c r="J714" s="1">
        <v>1</v>
      </c>
      <c r="K714" s="1" t="b">
        <v>1</v>
      </c>
      <c r="L714" s="3">
        <v>1</v>
      </c>
      <c r="M714" s="3">
        <f>Πίνακας1[[#This Row],[ε2]] + Πίνακας1[[#This Row],[ε1]]</f>
        <v>2</v>
      </c>
      <c r="N714" s="1">
        <v>85.58</v>
      </c>
      <c r="O714" s="1">
        <v>79.930000000000007</v>
      </c>
      <c r="P714" s="1">
        <v>82.27</v>
      </c>
      <c r="Q714" s="1">
        <v>80.900000000000006</v>
      </c>
      <c r="R714" s="1">
        <v>76.38</v>
      </c>
      <c r="S714" s="1">
        <v>82.92</v>
      </c>
      <c r="T714" s="1">
        <v>79.7</v>
      </c>
      <c r="U714" s="1">
        <v>85.2</v>
      </c>
      <c r="V714" s="1">
        <v>85.57</v>
      </c>
      <c r="W714" s="1">
        <v>79.540000000000006</v>
      </c>
      <c r="X714" s="1">
        <v>82.76</v>
      </c>
      <c r="Y714" s="3">
        <v>81.41</v>
      </c>
      <c r="Z714" s="1">
        <v>81.19</v>
      </c>
      <c r="AA714" s="1">
        <v>71.06</v>
      </c>
      <c r="AB714" s="1">
        <v>74.19</v>
      </c>
      <c r="AC714" s="1">
        <v>76.91</v>
      </c>
      <c r="AD714" s="1">
        <v>76.38</v>
      </c>
      <c r="AE714" s="1">
        <v>77.36</v>
      </c>
      <c r="AF714" s="1">
        <v>57.56</v>
      </c>
      <c r="AG714" s="1">
        <v>80.930000000000007</v>
      </c>
      <c r="AH714" s="1">
        <v>81.38</v>
      </c>
      <c r="AI714" s="1">
        <v>76.38</v>
      </c>
      <c r="AJ714" s="1">
        <v>76.989999999999995</v>
      </c>
      <c r="AK714" s="3">
        <v>77.48</v>
      </c>
      <c r="AL714">
        <f t="shared" si="77"/>
        <v>81.846666666666664</v>
      </c>
      <c r="AM714">
        <f t="shared" si="78"/>
        <v>76.38</v>
      </c>
      <c r="AN714" s="4">
        <f t="shared" si="79"/>
        <v>85.58</v>
      </c>
      <c r="AO714">
        <f t="shared" si="80"/>
        <v>75.650833333333352</v>
      </c>
      <c r="AP714">
        <f t="shared" si="81"/>
        <v>57.56</v>
      </c>
      <c r="AQ714" s="9">
        <f t="shared" si="82"/>
        <v>81.38</v>
      </c>
      <c r="AR714" s="12">
        <f xml:space="preserve"> Πίνακας1[[#This Row],[Average Accuracy (Real Data)]] - Πίνακας1[[#This Row],[Average Accuracy (Synthetic Data)]]</f>
        <v>6.1958333333333115</v>
      </c>
      <c r="AS714" s="168" t="str">
        <f t="shared" si="83"/>
        <v>GradientBoostingClassifier (Synth)</v>
      </c>
    </row>
    <row r="715" spans="1:45" x14ac:dyDescent="0.25">
      <c r="A715" s="1">
        <v>418</v>
      </c>
      <c r="B715" s="1">
        <v>3</v>
      </c>
      <c r="C715" s="1">
        <v>13</v>
      </c>
      <c r="D715" s="1">
        <v>2</v>
      </c>
      <c r="E715" s="1">
        <v>3</v>
      </c>
      <c r="F715" s="1">
        <v>2</v>
      </c>
      <c r="G715" s="1" t="b">
        <v>1</v>
      </c>
      <c r="H715" s="1">
        <v>1</v>
      </c>
      <c r="I715" s="1" t="b">
        <v>1</v>
      </c>
      <c r="J715" s="1">
        <v>1</v>
      </c>
      <c r="K715" s="1" t="b">
        <v>1</v>
      </c>
      <c r="L715" s="3">
        <v>1</v>
      </c>
      <c r="M715" s="3">
        <f>Πίνακας1[[#This Row],[ε2]] + Πίνακας1[[#This Row],[ε1]]</f>
        <v>2</v>
      </c>
      <c r="N715" s="1">
        <v>85.58</v>
      </c>
      <c r="O715" s="1">
        <v>79.930000000000007</v>
      </c>
      <c r="P715" s="1">
        <v>82.27</v>
      </c>
      <c r="Q715" s="1">
        <v>80.900000000000006</v>
      </c>
      <c r="R715" s="1">
        <v>76.38</v>
      </c>
      <c r="S715" s="1">
        <v>82.92</v>
      </c>
      <c r="T715" s="1">
        <v>79.7</v>
      </c>
      <c r="U715" s="1">
        <v>85.2</v>
      </c>
      <c r="V715" s="1">
        <v>85.57</v>
      </c>
      <c r="W715" s="1">
        <v>79.540000000000006</v>
      </c>
      <c r="X715" s="1">
        <v>82.76</v>
      </c>
      <c r="Y715" s="3">
        <v>81.41</v>
      </c>
      <c r="Z715" s="1">
        <v>77.44</v>
      </c>
      <c r="AA715" s="1">
        <v>66.099999999999994</v>
      </c>
      <c r="AB715" s="1">
        <v>72.2</v>
      </c>
      <c r="AC715" s="1">
        <v>24.1</v>
      </c>
      <c r="AD715" s="1">
        <v>76.38</v>
      </c>
      <c r="AE715" s="1">
        <v>73.67</v>
      </c>
      <c r="AF715" s="1">
        <v>76.430000000000007</v>
      </c>
      <c r="AG715" s="1">
        <v>77.430000000000007</v>
      </c>
      <c r="AH715" s="1">
        <v>77.430000000000007</v>
      </c>
      <c r="AI715" s="1">
        <v>76.38</v>
      </c>
      <c r="AJ715" s="1">
        <v>76.38</v>
      </c>
      <c r="AK715" s="3">
        <v>76.239999999999995</v>
      </c>
      <c r="AL715">
        <f t="shared" si="77"/>
        <v>81.846666666666664</v>
      </c>
      <c r="AM715">
        <f t="shared" si="78"/>
        <v>76.38</v>
      </c>
      <c r="AN715" s="4">
        <f t="shared" si="79"/>
        <v>85.58</v>
      </c>
      <c r="AO715">
        <f t="shared" si="80"/>
        <v>70.848333333333343</v>
      </c>
      <c r="AP715">
        <f t="shared" si="81"/>
        <v>24.1</v>
      </c>
      <c r="AQ715" s="9">
        <f t="shared" si="82"/>
        <v>77.44</v>
      </c>
      <c r="AR715" s="12">
        <f xml:space="preserve"> Πίνακας1[[#This Row],[Average Accuracy (Real Data)]] - Πίνακας1[[#This Row],[Average Accuracy (Synthetic Data)]]</f>
        <v>10.998333333333321</v>
      </c>
      <c r="AS715" s="168" t="str">
        <f t="shared" si="83"/>
        <v>XGBClassifier (Synth)</v>
      </c>
    </row>
    <row r="716" spans="1:45" x14ac:dyDescent="0.25">
      <c r="A716" s="1">
        <v>439</v>
      </c>
      <c r="B716" s="1">
        <v>3</v>
      </c>
      <c r="C716" s="1">
        <v>2</v>
      </c>
      <c r="D716" s="1">
        <v>3</v>
      </c>
      <c r="E716" s="1">
        <v>3</v>
      </c>
      <c r="F716" s="1">
        <v>1</v>
      </c>
      <c r="G716" s="1" t="b">
        <v>1</v>
      </c>
      <c r="H716" s="1">
        <v>1</v>
      </c>
      <c r="I716" s="1" t="b">
        <v>1</v>
      </c>
      <c r="J716" s="1">
        <v>1</v>
      </c>
      <c r="K716" s="1" t="b">
        <v>1</v>
      </c>
      <c r="L716" s="3">
        <v>1</v>
      </c>
      <c r="M716" s="3">
        <f>Πίνακας1[[#This Row],[ε2]] + Πίνακας1[[#This Row],[ε1]]</f>
        <v>2</v>
      </c>
      <c r="N716" s="1">
        <v>85.58</v>
      </c>
      <c r="O716" s="1">
        <v>79.930000000000007</v>
      </c>
      <c r="P716" s="1">
        <v>82.27</v>
      </c>
      <c r="Q716" s="1">
        <v>80.900000000000006</v>
      </c>
      <c r="R716" s="1">
        <v>76.38</v>
      </c>
      <c r="S716" s="1">
        <v>82.92</v>
      </c>
      <c r="T716" s="1">
        <v>79.7</v>
      </c>
      <c r="U716" s="1">
        <v>85.2</v>
      </c>
      <c r="V716" s="1">
        <v>85.57</v>
      </c>
      <c r="W716" s="1">
        <v>79.540000000000006</v>
      </c>
      <c r="X716" s="1">
        <v>82.76</v>
      </c>
      <c r="Y716" s="3">
        <v>81.41</v>
      </c>
      <c r="Z716" s="1">
        <v>82.2</v>
      </c>
      <c r="AA716" s="1">
        <v>78.959999999999994</v>
      </c>
      <c r="AB716" s="1">
        <v>80.06</v>
      </c>
      <c r="AC716" s="1">
        <v>75.64</v>
      </c>
      <c r="AD716" s="1">
        <v>76.38</v>
      </c>
      <c r="AE716" s="1">
        <v>81.37</v>
      </c>
      <c r="AF716" s="1">
        <v>74.849999999999994</v>
      </c>
      <c r="AG716" s="1">
        <v>81.91</v>
      </c>
      <c r="AH716" s="1">
        <v>82.36</v>
      </c>
      <c r="AI716" s="1">
        <v>76.209999999999994</v>
      </c>
      <c r="AJ716" s="1">
        <v>78.290000000000006</v>
      </c>
      <c r="AK716" s="3">
        <v>77.45</v>
      </c>
      <c r="AL716">
        <f t="shared" si="77"/>
        <v>81.846666666666664</v>
      </c>
      <c r="AM716">
        <f t="shared" si="78"/>
        <v>76.38</v>
      </c>
      <c r="AN716" s="4">
        <f t="shared" si="79"/>
        <v>85.58</v>
      </c>
      <c r="AO716">
        <f t="shared" si="80"/>
        <v>78.806666666666672</v>
      </c>
      <c r="AP716">
        <f t="shared" si="81"/>
        <v>74.849999999999994</v>
      </c>
      <c r="AQ716" s="9">
        <f t="shared" si="82"/>
        <v>82.36</v>
      </c>
      <c r="AR716" s="12">
        <f xml:space="preserve"> Πίνακας1[[#This Row],[Average Accuracy (Real Data)]] - Πίνακας1[[#This Row],[Average Accuracy (Synthetic Data)]]</f>
        <v>3.039999999999992</v>
      </c>
      <c r="AS716" s="168" t="str">
        <f t="shared" si="83"/>
        <v>GradientBoostingClassifier (Synth)</v>
      </c>
    </row>
    <row r="717" spans="1:45" x14ac:dyDescent="0.25">
      <c r="A717" s="1">
        <v>460</v>
      </c>
      <c r="B717" s="1">
        <v>3</v>
      </c>
      <c r="C717" s="1">
        <v>2</v>
      </c>
      <c r="D717" s="1">
        <v>3</v>
      </c>
      <c r="E717" s="1">
        <v>3</v>
      </c>
      <c r="F717" s="1">
        <v>2</v>
      </c>
      <c r="G717" s="1" t="b">
        <v>1</v>
      </c>
      <c r="H717" s="1">
        <v>1</v>
      </c>
      <c r="I717" s="1" t="b">
        <v>1</v>
      </c>
      <c r="J717" s="1">
        <v>1</v>
      </c>
      <c r="K717" s="1" t="b">
        <v>1</v>
      </c>
      <c r="L717" s="3">
        <v>1</v>
      </c>
      <c r="M717" s="3">
        <f>Πίνακας1[[#This Row],[ε2]] + Πίνακας1[[#This Row],[ε1]]</f>
        <v>2</v>
      </c>
      <c r="N717" s="1">
        <v>85.58</v>
      </c>
      <c r="O717" s="1">
        <v>79.930000000000007</v>
      </c>
      <c r="P717" s="1">
        <v>82.27</v>
      </c>
      <c r="Q717" s="1">
        <v>80.900000000000006</v>
      </c>
      <c r="R717" s="1">
        <v>76.38</v>
      </c>
      <c r="S717" s="1">
        <v>82.92</v>
      </c>
      <c r="T717" s="1">
        <v>79.7</v>
      </c>
      <c r="U717" s="1">
        <v>85.2</v>
      </c>
      <c r="V717" s="1">
        <v>85.57</v>
      </c>
      <c r="W717" s="1">
        <v>79.540000000000006</v>
      </c>
      <c r="X717" s="1">
        <v>82.76</v>
      </c>
      <c r="Y717" s="3">
        <v>81.41</v>
      </c>
      <c r="Z717" s="1">
        <v>81.53</v>
      </c>
      <c r="AA717" s="1">
        <v>75.78</v>
      </c>
      <c r="AB717" s="1">
        <v>75.819999999999993</v>
      </c>
      <c r="AC717" s="1">
        <v>77.7</v>
      </c>
      <c r="AD717" s="1">
        <v>76.38</v>
      </c>
      <c r="AE717" s="1">
        <v>79.930000000000007</v>
      </c>
      <c r="AF717" s="1">
        <v>75.41</v>
      </c>
      <c r="AG717" s="1">
        <v>81.489999999999995</v>
      </c>
      <c r="AH717" s="1">
        <v>81.7</v>
      </c>
      <c r="AI717" s="1">
        <v>76.88</v>
      </c>
      <c r="AJ717" s="1">
        <v>77.88</v>
      </c>
      <c r="AK717" s="3">
        <v>78.16</v>
      </c>
      <c r="AL717">
        <f t="shared" si="77"/>
        <v>81.846666666666664</v>
      </c>
      <c r="AM717">
        <f t="shared" si="78"/>
        <v>76.38</v>
      </c>
      <c r="AN717" s="4">
        <f t="shared" si="79"/>
        <v>85.58</v>
      </c>
      <c r="AO717">
        <f t="shared" si="80"/>
        <v>78.221666666666664</v>
      </c>
      <c r="AP717">
        <f t="shared" si="81"/>
        <v>75.41</v>
      </c>
      <c r="AQ717" s="9">
        <f t="shared" si="82"/>
        <v>81.7</v>
      </c>
      <c r="AR717" s="12">
        <f xml:space="preserve"> Πίνακας1[[#This Row],[Average Accuracy (Real Data)]] - Πίνακας1[[#This Row],[Average Accuracy (Synthetic Data)]]</f>
        <v>3.625</v>
      </c>
      <c r="AS717" s="168" t="str">
        <f t="shared" si="83"/>
        <v>GradientBoostingClassifier (Synth)</v>
      </c>
    </row>
    <row r="718" spans="1:45" x14ac:dyDescent="0.25">
      <c r="A718" s="1">
        <v>481</v>
      </c>
      <c r="B718" s="1">
        <v>3</v>
      </c>
      <c r="C718" s="1">
        <v>16</v>
      </c>
      <c r="D718" s="1">
        <v>4</v>
      </c>
      <c r="E718" s="1">
        <v>3</v>
      </c>
      <c r="F718" s="1">
        <v>1</v>
      </c>
      <c r="G718" s="1" t="b">
        <v>1</v>
      </c>
      <c r="H718" s="1">
        <v>1</v>
      </c>
      <c r="I718" s="1" t="b">
        <v>1</v>
      </c>
      <c r="J718" s="1">
        <v>1</v>
      </c>
      <c r="K718" s="1" t="b">
        <v>1</v>
      </c>
      <c r="L718" s="3">
        <v>1</v>
      </c>
      <c r="M718" s="3">
        <f>Πίνακας1[[#This Row],[ε2]] + Πίνακας1[[#This Row],[ε1]]</f>
        <v>2</v>
      </c>
      <c r="N718" s="1">
        <v>85.58</v>
      </c>
      <c r="O718" s="1">
        <v>79.930000000000007</v>
      </c>
      <c r="P718" s="1">
        <v>82.27</v>
      </c>
      <c r="Q718" s="1">
        <v>80.900000000000006</v>
      </c>
      <c r="R718" s="1">
        <v>76.38</v>
      </c>
      <c r="S718" s="1">
        <v>82.92</v>
      </c>
      <c r="T718" s="1">
        <v>79.7</v>
      </c>
      <c r="U718" s="1">
        <v>85.2</v>
      </c>
      <c r="V718" s="1">
        <v>85.57</v>
      </c>
      <c r="W718" s="1">
        <v>79.540000000000006</v>
      </c>
      <c r="X718" s="1">
        <v>82.76</v>
      </c>
      <c r="Y718" s="3">
        <v>81.41</v>
      </c>
      <c r="Z718" s="1">
        <v>80.8</v>
      </c>
      <c r="AA718" s="1">
        <v>70.83</v>
      </c>
      <c r="AB718" s="1">
        <v>75.03</v>
      </c>
      <c r="AC718" s="1">
        <v>71.209999999999994</v>
      </c>
      <c r="AD718" s="1">
        <v>76.38</v>
      </c>
      <c r="AE718" s="1">
        <v>76.47</v>
      </c>
      <c r="AF718" s="1">
        <v>76.38</v>
      </c>
      <c r="AG718" s="1">
        <v>80.14</v>
      </c>
      <c r="AH718" s="1">
        <v>80.47</v>
      </c>
      <c r="AI718" s="1">
        <v>76.900000000000006</v>
      </c>
      <c r="AJ718" s="1">
        <v>76.62</v>
      </c>
      <c r="AK718" s="3">
        <v>77.02</v>
      </c>
      <c r="AL718">
        <f t="shared" si="77"/>
        <v>81.846666666666664</v>
      </c>
      <c r="AM718">
        <f t="shared" si="78"/>
        <v>76.38</v>
      </c>
      <c r="AN718" s="4">
        <f t="shared" si="79"/>
        <v>85.58</v>
      </c>
      <c r="AO718">
        <f t="shared" si="80"/>
        <v>76.520833333333329</v>
      </c>
      <c r="AP718">
        <f t="shared" si="81"/>
        <v>70.83</v>
      </c>
      <c r="AQ718" s="9">
        <f t="shared" si="82"/>
        <v>80.8</v>
      </c>
      <c r="AR718" s="12">
        <f xml:space="preserve"> Πίνακας1[[#This Row],[Average Accuracy (Real Data)]] - Πίνακας1[[#This Row],[Average Accuracy (Synthetic Data)]]</f>
        <v>5.3258333333333354</v>
      </c>
      <c r="AS718" s="168" t="str">
        <f t="shared" si="83"/>
        <v>XGBClassifier (Synth)</v>
      </c>
    </row>
    <row r="719" spans="1:45" x14ac:dyDescent="0.25">
      <c r="A719" s="1">
        <v>502</v>
      </c>
      <c r="B719" s="1">
        <v>3</v>
      </c>
      <c r="C719" s="1">
        <v>11</v>
      </c>
      <c r="D719" s="1">
        <v>4</v>
      </c>
      <c r="E719" s="1">
        <v>3</v>
      </c>
      <c r="F719" s="1">
        <v>2</v>
      </c>
      <c r="G719" s="1" t="b">
        <v>1</v>
      </c>
      <c r="H719" s="1">
        <v>1</v>
      </c>
      <c r="I719" s="1" t="b">
        <v>1</v>
      </c>
      <c r="J719" s="1">
        <v>1</v>
      </c>
      <c r="K719" s="1" t="b">
        <v>1</v>
      </c>
      <c r="L719" s="3">
        <v>1</v>
      </c>
      <c r="M719" s="3">
        <f>Πίνακας1[[#This Row],[ε2]] + Πίνακας1[[#This Row],[ε1]]</f>
        <v>2</v>
      </c>
      <c r="N719" s="1">
        <v>85.58</v>
      </c>
      <c r="O719" s="1">
        <v>79.930000000000007</v>
      </c>
      <c r="P719" s="1">
        <v>82.27</v>
      </c>
      <c r="Q719" s="1">
        <v>80.900000000000006</v>
      </c>
      <c r="R719" s="1">
        <v>76.38</v>
      </c>
      <c r="S719" s="1">
        <v>82.92</v>
      </c>
      <c r="T719" s="1">
        <v>79.7</v>
      </c>
      <c r="U719" s="1">
        <v>85.2</v>
      </c>
      <c r="V719" s="1">
        <v>85.57</v>
      </c>
      <c r="W719" s="1">
        <v>79.540000000000006</v>
      </c>
      <c r="X719" s="1">
        <v>82.76</v>
      </c>
      <c r="Y719" s="3">
        <v>81.41</v>
      </c>
      <c r="Z719" s="1">
        <v>81.650000000000006</v>
      </c>
      <c r="AA719" s="1">
        <v>72</v>
      </c>
      <c r="AB719" s="1">
        <v>74.599999999999994</v>
      </c>
      <c r="AC719" s="1">
        <v>68.209999999999994</v>
      </c>
      <c r="AD719" s="1">
        <v>76.38</v>
      </c>
      <c r="AE719" s="1">
        <v>76.510000000000005</v>
      </c>
      <c r="AF719" s="1">
        <v>76.37</v>
      </c>
      <c r="AG719" s="1">
        <v>76.98</v>
      </c>
      <c r="AH719" s="1">
        <v>81.569999999999993</v>
      </c>
      <c r="AI719" s="1">
        <v>76.47</v>
      </c>
      <c r="AJ719" s="1">
        <v>76.38</v>
      </c>
      <c r="AK719" s="3">
        <v>76.819999999999993</v>
      </c>
      <c r="AL719">
        <f t="shared" si="77"/>
        <v>81.846666666666664</v>
      </c>
      <c r="AM719">
        <f t="shared" si="78"/>
        <v>76.38</v>
      </c>
      <c r="AN719" s="4">
        <f t="shared" si="79"/>
        <v>85.58</v>
      </c>
      <c r="AO719">
        <f t="shared" si="80"/>
        <v>76.161666666666676</v>
      </c>
      <c r="AP719">
        <f t="shared" si="81"/>
        <v>68.209999999999994</v>
      </c>
      <c r="AQ719" s="9">
        <f t="shared" si="82"/>
        <v>81.650000000000006</v>
      </c>
      <c r="AR719" s="12">
        <f xml:space="preserve"> Πίνακας1[[#This Row],[Average Accuracy (Real Data)]] - Πίνακας1[[#This Row],[Average Accuracy (Synthetic Data)]]</f>
        <v>5.6849999999999881</v>
      </c>
      <c r="AS719" s="168" t="str">
        <f t="shared" si="83"/>
        <v>XGBClassifier (Synth)</v>
      </c>
    </row>
    <row r="720" spans="1:45" x14ac:dyDescent="0.25">
      <c r="A720" s="1">
        <v>20</v>
      </c>
      <c r="B720" s="1">
        <v>1</v>
      </c>
      <c r="C720" s="1">
        <v>3</v>
      </c>
      <c r="D720" s="1">
        <v>1</v>
      </c>
      <c r="E720" s="1">
        <v>3</v>
      </c>
      <c r="F720" s="1">
        <v>1</v>
      </c>
      <c r="G720" s="1" t="b">
        <v>1</v>
      </c>
      <c r="H720" s="1">
        <v>5</v>
      </c>
      <c r="I720" s="1" t="b">
        <v>1</v>
      </c>
      <c r="J720" s="1">
        <v>5</v>
      </c>
      <c r="K720" s="1" t="b">
        <v>1</v>
      </c>
      <c r="L720" s="3">
        <v>5</v>
      </c>
      <c r="M720" s="3">
        <f>Πίνακας1[[#This Row],[ε2]] + Πίνακας1[[#This Row],[ε1]]</f>
        <v>10</v>
      </c>
      <c r="N720" s="1">
        <v>65.52</v>
      </c>
      <c r="O720" s="1">
        <v>62.07</v>
      </c>
      <c r="P720" s="1">
        <v>62.07</v>
      </c>
      <c r="Q720" s="1">
        <v>48.28</v>
      </c>
      <c r="R720" s="1">
        <v>62.07</v>
      </c>
      <c r="S720" s="1">
        <v>58.62</v>
      </c>
      <c r="T720" s="1">
        <v>62.07</v>
      </c>
      <c r="U720" s="1">
        <v>55.17</v>
      </c>
      <c r="V720" s="1">
        <v>62.07</v>
      </c>
      <c r="W720" s="1">
        <v>51.72</v>
      </c>
      <c r="X720" s="1">
        <v>62.07</v>
      </c>
      <c r="Y720" s="3">
        <v>58.62</v>
      </c>
      <c r="Z720" s="1">
        <v>41.38</v>
      </c>
      <c r="AA720" s="1">
        <v>41.38</v>
      </c>
      <c r="AB720" s="1">
        <v>44.83</v>
      </c>
      <c r="AC720" s="1">
        <v>13.79</v>
      </c>
      <c r="AD720" s="1">
        <v>58.62</v>
      </c>
      <c r="AE720" s="1">
        <v>55.17</v>
      </c>
      <c r="AF720" s="1">
        <v>51.72</v>
      </c>
      <c r="AG720" s="1">
        <v>44.83</v>
      </c>
      <c r="AH720" s="1">
        <v>44.83</v>
      </c>
      <c r="AI720" s="1">
        <v>34.479999999999997</v>
      </c>
      <c r="AJ720" s="1">
        <v>41.38</v>
      </c>
      <c r="AK720" s="3">
        <v>17.239999999999998</v>
      </c>
      <c r="AL720">
        <f t="shared" si="77"/>
        <v>59.195833333333347</v>
      </c>
      <c r="AM720">
        <f t="shared" si="78"/>
        <v>48.28</v>
      </c>
      <c r="AN720" s="4">
        <f t="shared" si="79"/>
        <v>65.52</v>
      </c>
      <c r="AO720">
        <f t="shared" si="80"/>
        <v>40.804166666666667</v>
      </c>
      <c r="AP720">
        <f t="shared" si="81"/>
        <v>13.79</v>
      </c>
      <c r="AQ720" s="9">
        <f t="shared" si="82"/>
        <v>58.62</v>
      </c>
      <c r="AR720" s="12">
        <f xml:space="preserve"> Πίνακας1[[#This Row],[Average Accuracy (Real Data)]] - Πίνακας1[[#This Row],[Average Accuracy (Synthetic Data)]]</f>
        <v>18.39166666666668</v>
      </c>
      <c r="AS720" s="168" t="str">
        <f t="shared" si="83"/>
        <v>SVC (Synth)</v>
      </c>
    </row>
    <row r="721" spans="1:45" x14ac:dyDescent="0.25">
      <c r="A721" s="1">
        <v>41</v>
      </c>
      <c r="B721" s="1">
        <v>1</v>
      </c>
      <c r="C721" s="1">
        <v>3</v>
      </c>
      <c r="D721" s="1">
        <v>1</v>
      </c>
      <c r="E721" s="1">
        <v>3</v>
      </c>
      <c r="F721" s="1">
        <v>2</v>
      </c>
      <c r="G721" s="1" t="b">
        <v>1</v>
      </c>
      <c r="H721" s="1">
        <v>5</v>
      </c>
      <c r="I721" s="1" t="b">
        <v>1</v>
      </c>
      <c r="J721" s="1">
        <v>5</v>
      </c>
      <c r="K721" s="1" t="b">
        <v>1</v>
      </c>
      <c r="L721" s="3">
        <v>5</v>
      </c>
      <c r="M721" s="3">
        <f>Πίνακας1[[#This Row],[ε2]] + Πίνακας1[[#This Row],[ε1]]</f>
        <v>10</v>
      </c>
      <c r="N721" s="1">
        <v>65.52</v>
      </c>
      <c r="O721" s="1">
        <v>62.07</v>
      </c>
      <c r="P721" s="1">
        <v>62.07</v>
      </c>
      <c r="Q721" s="1">
        <v>48.28</v>
      </c>
      <c r="R721" s="1">
        <v>62.07</v>
      </c>
      <c r="S721" s="1">
        <v>58.62</v>
      </c>
      <c r="T721" s="1">
        <v>62.07</v>
      </c>
      <c r="U721" s="1">
        <v>55.17</v>
      </c>
      <c r="V721" s="1">
        <v>62.07</v>
      </c>
      <c r="W721" s="1">
        <v>51.72</v>
      </c>
      <c r="X721" s="1">
        <v>62.07</v>
      </c>
      <c r="Y721" s="3">
        <v>58.62</v>
      </c>
      <c r="Z721" s="1">
        <v>51.72</v>
      </c>
      <c r="AA721" s="1">
        <v>44.83</v>
      </c>
      <c r="AB721" s="1">
        <v>48.28</v>
      </c>
      <c r="AC721" s="1">
        <v>6.9</v>
      </c>
      <c r="AD721" s="1">
        <v>62.07</v>
      </c>
      <c r="AE721" s="1">
        <v>51.72</v>
      </c>
      <c r="AF721" s="1">
        <v>62.07</v>
      </c>
      <c r="AG721" s="1">
        <v>48.28</v>
      </c>
      <c r="AH721" s="1">
        <v>44.83</v>
      </c>
      <c r="AI721" s="1">
        <v>55.17</v>
      </c>
      <c r="AJ721" s="1">
        <v>58.62</v>
      </c>
      <c r="AK721" s="3">
        <v>31.03</v>
      </c>
      <c r="AL721">
        <f t="shared" si="77"/>
        <v>59.195833333333347</v>
      </c>
      <c r="AM721">
        <f t="shared" si="78"/>
        <v>48.28</v>
      </c>
      <c r="AN721" s="4">
        <f t="shared" si="79"/>
        <v>65.52</v>
      </c>
      <c r="AO721">
        <f t="shared" si="80"/>
        <v>47.126666666666665</v>
      </c>
      <c r="AP721">
        <f t="shared" si="81"/>
        <v>6.9</v>
      </c>
      <c r="AQ721" s="9">
        <f t="shared" si="82"/>
        <v>62.07</v>
      </c>
      <c r="AR721" s="12">
        <f xml:space="preserve"> Πίνακας1[[#This Row],[Average Accuracy (Real Data)]] - Πίνακας1[[#This Row],[Average Accuracy (Synthetic Data)]]</f>
        <v>12.069166666666682</v>
      </c>
      <c r="AS721" s="168" t="str">
        <f t="shared" si="83"/>
        <v>SVC (Synth)</v>
      </c>
    </row>
    <row r="722" spans="1:45" x14ac:dyDescent="0.25">
      <c r="A722" s="1">
        <v>62</v>
      </c>
      <c r="B722" s="1">
        <v>1</v>
      </c>
      <c r="C722" s="1">
        <v>3</v>
      </c>
      <c r="D722" s="1">
        <v>2</v>
      </c>
      <c r="E722" s="1">
        <v>3</v>
      </c>
      <c r="F722" s="1">
        <v>1</v>
      </c>
      <c r="G722" s="1" t="b">
        <v>1</v>
      </c>
      <c r="H722" s="1">
        <v>5</v>
      </c>
      <c r="I722" s="1" t="b">
        <v>1</v>
      </c>
      <c r="J722" s="1">
        <v>5</v>
      </c>
      <c r="K722" s="1" t="b">
        <v>1</v>
      </c>
      <c r="L722" s="3">
        <v>5</v>
      </c>
      <c r="M722" s="3">
        <f>Πίνακας1[[#This Row],[ε2]] + Πίνακας1[[#This Row],[ε1]]</f>
        <v>10</v>
      </c>
      <c r="N722" s="1">
        <v>65.52</v>
      </c>
      <c r="O722" s="1">
        <v>62.07</v>
      </c>
      <c r="P722" s="1">
        <v>62.07</v>
      </c>
      <c r="Q722" s="1">
        <v>48.28</v>
      </c>
      <c r="R722" s="1">
        <v>62.07</v>
      </c>
      <c r="S722" s="1">
        <v>58.62</v>
      </c>
      <c r="T722" s="1">
        <v>62.07</v>
      </c>
      <c r="U722" s="1">
        <v>55.17</v>
      </c>
      <c r="V722" s="1">
        <v>62.07</v>
      </c>
      <c r="W722" s="1">
        <v>51.72</v>
      </c>
      <c r="X722" s="1">
        <v>62.07</v>
      </c>
      <c r="Y722" s="3">
        <v>58.62</v>
      </c>
      <c r="Z722" s="1">
        <v>13.79</v>
      </c>
      <c r="AA722" s="1">
        <v>17.239999999999998</v>
      </c>
      <c r="AB722" s="1">
        <v>44.83</v>
      </c>
      <c r="AC722" s="1">
        <v>17.239999999999998</v>
      </c>
      <c r="AD722" s="1">
        <v>55.17</v>
      </c>
      <c r="AE722" s="1">
        <v>31.03</v>
      </c>
      <c r="AF722" s="1">
        <v>55.17</v>
      </c>
      <c r="AG722" s="1">
        <v>27.59</v>
      </c>
      <c r="AH722" s="1">
        <v>17.239999999999998</v>
      </c>
      <c r="AI722" s="1">
        <v>37.93</v>
      </c>
      <c r="AJ722" s="1">
        <v>44.83</v>
      </c>
      <c r="AK722" s="3">
        <v>6.9</v>
      </c>
      <c r="AL722">
        <f t="shared" si="77"/>
        <v>59.195833333333347</v>
      </c>
      <c r="AM722">
        <f t="shared" si="78"/>
        <v>48.28</v>
      </c>
      <c r="AN722" s="4">
        <f t="shared" si="79"/>
        <v>65.52</v>
      </c>
      <c r="AO722">
        <f t="shared" si="80"/>
        <v>30.746666666666659</v>
      </c>
      <c r="AP722">
        <f t="shared" si="81"/>
        <v>6.9</v>
      </c>
      <c r="AQ722" s="9">
        <f t="shared" si="82"/>
        <v>55.17</v>
      </c>
      <c r="AR722" s="12">
        <f xml:space="preserve"> Πίνακας1[[#This Row],[Average Accuracy (Real Data)]] - Πίνακας1[[#This Row],[Average Accuracy (Synthetic Data)]]</f>
        <v>28.449166666666688</v>
      </c>
      <c r="AS722" s="168" t="str">
        <f t="shared" si="83"/>
        <v>SVC (Synth)</v>
      </c>
    </row>
    <row r="723" spans="1:45" x14ac:dyDescent="0.25">
      <c r="A723" s="1">
        <v>83</v>
      </c>
      <c r="B723" s="1">
        <v>1</v>
      </c>
      <c r="C723" s="1">
        <v>3</v>
      </c>
      <c r="D723" s="1">
        <v>2</v>
      </c>
      <c r="E723" s="1">
        <v>3</v>
      </c>
      <c r="F723" s="1">
        <v>2</v>
      </c>
      <c r="G723" s="1" t="b">
        <v>1</v>
      </c>
      <c r="H723" s="1">
        <v>5</v>
      </c>
      <c r="I723" s="1" t="b">
        <v>1</v>
      </c>
      <c r="J723" s="1">
        <v>5</v>
      </c>
      <c r="K723" s="1" t="b">
        <v>1</v>
      </c>
      <c r="L723" s="3">
        <v>5</v>
      </c>
      <c r="M723" s="3">
        <f>Πίνακας1[[#This Row],[ε2]] + Πίνακας1[[#This Row],[ε1]]</f>
        <v>10</v>
      </c>
      <c r="N723" s="1">
        <v>65.52</v>
      </c>
      <c r="O723" s="1">
        <v>62.07</v>
      </c>
      <c r="P723" s="1">
        <v>62.07</v>
      </c>
      <c r="Q723" s="1">
        <v>48.28</v>
      </c>
      <c r="R723" s="1">
        <v>62.07</v>
      </c>
      <c r="S723" s="1">
        <v>58.62</v>
      </c>
      <c r="T723" s="1">
        <v>62.07</v>
      </c>
      <c r="U723" s="1">
        <v>55.17</v>
      </c>
      <c r="V723" s="1">
        <v>62.07</v>
      </c>
      <c r="W723" s="1">
        <v>51.72</v>
      </c>
      <c r="X723" s="1">
        <v>62.07</v>
      </c>
      <c r="Y723" s="3">
        <v>58.62</v>
      </c>
      <c r="Z723" s="1">
        <v>51.72</v>
      </c>
      <c r="AA723" s="1">
        <v>31.03</v>
      </c>
      <c r="AB723" s="1">
        <v>51.72</v>
      </c>
      <c r="AC723" s="1">
        <v>41.38</v>
      </c>
      <c r="AD723" s="1">
        <v>62.07</v>
      </c>
      <c r="AE723" s="1">
        <v>51.72</v>
      </c>
      <c r="AF723" s="1">
        <v>34.479999999999997</v>
      </c>
      <c r="AG723" s="1">
        <v>27.59</v>
      </c>
      <c r="AH723" s="1">
        <v>41.38</v>
      </c>
      <c r="AI723" s="1">
        <v>13.79</v>
      </c>
      <c r="AJ723" s="1">
        <v>20.69</v>
      </c>
      <c r="AK723" s="3">
        <v>24.14</v>
      </c>
      <c r="AL723">
        <f t="shared" si="77"/>
        <v>59.195833333333347</v>
      </c>
      <c r="AM723">
        <f t="shared" si="78"/>
        <v>48.28</v>
      </c>
      <c r="AN723" s="4">
        <f t="shared" si="79"/>
        <v>65.52</v>
      </c>
      <c r="AO723">
        <f t="shared" si="80"/>
        <v>37.642499999999998</v>
      </c>
      <c r="AP723">
        <f t="shared" si="81"/>
        <v>13.79</v>
      </c>
      <c r="AQ723" s="9">
        <f t="shared" si="82"/>
        <v>62.07</v>
      </c>
      <c r="AR723" s="12">
        <f xml:space="preserve"> Πίνακας1[[#This Row],[Average Accuracy (Real Data)]] - Πίνακας1[[#This Row],[Average Accuracy (Synthetic Data)]]</f>
        <v>21.553333333333349</v>
      </c>
      <c r="AS723" s="168" t="str">
        <f t="shared" si="83"/>
        <v>SVC (Synth)</v>
      </c>
    </row>
    <row r="724" spans="1:45" x14ac:dyDescent="0.25">
      <c r="A724" s="1">
        <v>104</v>
      </c>
      <c r="B724" s="1">
        <v>1</v>
      </c>
      <c r="C724" s="1">
        <v>5</v>
      </c>
      <c r="D724" s="1">
        <v>3</v>
      </c>
      <c r="E724" s="1">
        <v>3</v>
      </c>
      <c r="F724" s="1">
        <v>1</v>
      </c>
      <c r="G724" s="1" t="b">
        <v>1</v>
      </c>
      <c r="H724" s="1">
        <v>5</v>
      </c>
      <c r="I724" s="1" t="b">
        <v>1</v>
      </c>
      <c r="J724" s="1">
        <v>5</v>
      </c>
      <c r="K724" s="1" t="b">
        <v>1</v>
      </c>
      <c r="L724" s="3">
        <v>5</v>
      </c>
      <c r="M724" s="3">
        <f>Πίνακας1[[#This Row],[ε2]] + Πίνακας1[[#This Row],[ε1]]</f>
        <v>10</v>
      </c>
      <c r="N724" s="1">
        <v>65.52</v>
      </c>
      <c r="O724" s="1">
        <v>62.07</v>
      </c>
      <c r="P724" s="1">
        <v>62.07</v>
      </c>
      <c r="Q724" s="1">
        <v>48.28</v>
      </c>
      <c r="R724" s="1">
        <v>62.07</v>
      </c>
      <c r="S724" s="1">
        <v>58.62</v>
      </c>
      <c r="T724" s="1">
        <v>62.07</v>
      </c>
      <c r="U724" s="1">
        <v>55.17</v>
      </c>
      <c r="V724" s="1">
        <v>62.07</v>
      </c>
      <c r="W724" s="1">
        <v>51.72</v>
      </c>
      <c r="X724" s="1">
        <v>62.07</v>
      </c>
      <c r="Y724" s="3">
        <v>58.62</v>
      </c>
      <c r="Z724" s="1">
        <v>37.93</v>
      </c>
      <c r="AA724" s="1">
        <v>34.479999999999997</v>
      </c>
      <c r="AB724" s="1">
        <v>48.28</v>
      </c>
      <c r="AC724" s="1">
        <v>3.45</v>
      </c>
      <c r="AD724" s="1">
        <v>55.17</v>
      </c>
      <c r="AE724" s="1">
        <v>44.83</v>
      </c>
      <c r="AF724" s="1">
        <v>58.62</v>
      </c>
      <c r="AG724" s="1">
        <v>27.59</v>
      </c>
      <c r="AH724" s="1">
        <v>41.38</v>
      </c>
      <c r="AI724" s="1">
        <v>62.07</v>
      </c>
      <c r="AJ724" s="1">
        <v>58.62</v>
      </c>
      <c r="AK724" s="3">
        <v>51.72</v>
      </c>
      <c r="AL724">
        <f t="shared" si="77"/>
        <v>59.195833333333347</v>
      </c>
      <c r="AM724">
        <f t="shared" si="78"/>
        <v>48.28</v>
      </c>
      <c r="AN724" s="4">
        <f t="shared" si="79"/>
        <v>65.52</v>
      </c>
      <c r="AO724">
        <f t="shared" si="80"/>
        <v>43.678333333333335</v>
      </c>
      <c r="AP724">
        <f t="shared" si="81"/>
        <v>3.45</v>
      </c>
      <c r="AQ724" s="9">
        <f t="shared" si="82"/>
        <v>62.07</v>
      </c>
      <c r="AR724" s="12">
        <f xml:space="preserve"> Πίνακας1[[#This Row],[Average Accuracy (Real Data)]] - Πίνακας1[[#This Row],[Average Accuracy (Synthetic Data)]]</f>
        <v>15.517500000000013</v>
      </c>
      <c r="AS724" s="168" t="str">
        <f t="shared" si="83"/>
        <v>GaussianNB (Synth)</v>
      </c>
    </row>
    <row r="725" spans="1:45" x14ac:dyDescent="0.25">
      <c r="A725" s="1">
        <v>125</v>
      </c>
      <c r="B725" s="1">
        <v>1</v>
      </c>
      <c r="C725" s="1">
        <v>5</v>
      </c>
      <c r="D725" s="1">
        <v>3</v>
      </c>
      <c r="E725" s="1">
        <v>3</v>
      </c>
      <c r="F725" s="1">
        <v>2</v>
      </c>
      <c r="G725" s="1" t="b">
        <v>1</v>
      </c>
      <c r="H725" s="1">
        <v>5</v>
      </c>
      <c r="I725" s="1" t="b">
        <v>1</v>
      </c>
      <c r="J725" s="1">
        <v>5</v>
      </c>
      <c r="K725" s="1" t="b">
        <v>1</v>
      </c>
      <c r="L725" s="3">
        <v>5</v>
      </c>
      <c r="M725" s="3">
        <f>Πίνακας1[[#This Row],[ε2]] + Πίνακας1[[#This Row],[ε1]]</f>
        <v>10</v>
      </c>
      <c r="N725" s="1">
        <v>65.52</v>
      </c>
      <c r="O725" s="1">
        <v>62.07</v>
      </c>
      <c r="P725" s="1">
        <v>62.07</v>
      </c>
      <c r="Q725" s="1">
        <v>48.28</v>
      </c>
      <c r="R725" s="1">
        <v>62.07</v>
      </c>
      <c r="S725" s="1">
        <v>58.62</v>
      </c>
      <c r="T725" s="1">
        <v>62.07</v>
      </c>
      <c r="U725" s="1">
        <v>55.17</v>
      </c>
      <c r="V725" s="1">
        <v>62.07</v>
      </c>
      <c r="W725" s="1">
        <v>51.72</v>
      </c>
      <c r="X725" s="1">
        <v>62.07</v>
      </c>
      <c r="Y725" s="3">
        <v>58.62</v>
      </c>
      <c r="Z725" s="1">
        <v>55.17</v>
      </c>
      <c r="AA725" s="1">
        <v>37.93</v>
      </c>
      <c r="AB725" s="1">
        <v>37.93</v>
      </c>
      <c r="AC725" s="1">
        <v>3.45</v>
      </c>
      <c r="AD725" s="1">
        <v>62.07</v>
      </c>
      <c r="AE725" s="1">
        <v>58.62</v>
      </c>
      <c r="AF725" s="1">
        <v>62.07</v>
      </c>
      <c r="AG725" s="1">
        <v>51.72</v>
      </c>
      <c r="AH725" s="1">
        <v>44.83</v>
      </c>
      <c r="AI725" s="1">
        <v>65.52</v>
      </c>
      <c r="AJ725" s="1">
        <v>62.07</v>
      </c>
      <c r="AK725" s="3">
        <v>62.07</v>
      </c>
      <c r="AL725">
        <f t="shared" si="77"/>
        <v>59.195833333333347</v>
      </c>
      <c r="AM725">
        <f t="shared" si="78"/>
        <v>48.28</v>
      </c>
      <c r="AN725" s="4">
        <f t="shared" si="79"/>
        <v>65.52</v>
      </c>
      <c r="AO725">
        <f t="shared" si="80"/>
        <v>50.287500000000001</v>
      </c>
      <c r="AP725">
        <f t="shared" si="81"/>
        <v>3.45</v>
      </c>
      <c r="AQ725" s="9">
        <f t="shared" si="82"/>
        <v>65.52</v>
      </c>
      <c r="AR725" s="12">
        <f xml:space="preserve"> Πίνακας1[[#This Row],[Average Accuracy (Real Data)]] - Πίνακας1[[#This Row],[Average Accuracy (Synthetic Data)]]</f>
        <v>8.9083333333333456</v>
      </c>
      <c r="AS725" s="168" t="str">
        <f t="shared" si="83"/>
        <v>GaussianNB (Synth)</v>
      </c>
    </row>
    <row r="726" spans="1:45" x14ac:dyDescent="0.25">
      <c r="A726" s="1">
        <v>146</v>
      </c>
      <c r="B726" s="1">
        <v>1</v>
      </c>
      <c r="C726" s="1">
        <v>4</v>
      </c>
      <c r="D726" s="1">
        <v>4</v>
      </c>
      <c r="E726" s="1">
        <v>3</v>
      </c>
      <c r="F726" s="1">
        <v>1</v>
      </c>
      <c r="G726" s="1" t="b">
        <v>1</v>
      </c>
      <c r="H726" s="1">
        <v>5</v>
      </c>
      <c r="I726" s="1" t="b">
        <v>1</v>
      </c>
      <c r="J726" s="1">
        <v>5</v>
      </c>
      <c r="K726" s="1" t="b">
        <v>1</v>
      </c>
      <c r="L726" s="3">
        <v>5</v>
      </c>
      <c r="M726" s="3">
        <f>Πίνακας1[[#This Row],[ε2]] + Πίνακας1[[#This Row],[ε1]]</f>
        <v>10</v>
      </c>
      <c r="N726" s="1">
        <v>65.52</v>
      </c>
      <c r="O726" s="1">
        <v>62.07</v>
      </c>
      <c r="P726" s="1">
        <v>62.07</v>
      </c>
      <c r="Q726" s="1">
        <v>48.28</v>
      </c>
      <c r="R726" s="1">
        <v>62.07</v>
      </c>
      <c r="S726" s="1">
        <v>58.62</v>
      </c>
      <c r="T726" s="1">
        <v>62.07</v>
      </c>
      <c r="U726" s="1">
        <v>55.17</v>
      </c>
      <c r="V726" s="1">
        <v>62.07</v>
      </c>
      <c r="W726" s="1">
        <v>51.72</v>
      </c>
      <c r="X726" s="1">
        <v>62.07</v>
      </c>
      <c r="Y726" s="3">
        <v>58.62</v>
      </c>
      <c r="Z726" s="1">
        <v>44.83</v>
      </c>
      <c r="AA726" s="1">
        <v>31.03</v>
      </c>
      <c r="AB726" s="1">
        <v>51.72</v>
      </c>
      <c r="AC726" s="1">
        <v>34.479999999999997</v>
      </c>
      <c r="AD726" s="1">
        <v>55.17</v>
      </c>
      <c r="AE726" s="1">
        <v>48.28</v>
      </c>
      <c r="AF726" s="1">
        <v>48.28</v>
      </c>
      <c r="AG726" s="1">
        <v>48.28</v>
      </c>
      <c r="AH726" s="1">
        <v>44.83</v>
      </c>
      <c r="AI726" s="1">
        <v>55.17</v>
      </c>
      <c r="AJ726" s="1">
        <v>51.72</v>
      </c>
      <c r="AK726" s="3">
        <v>51.72</v>
      </c>
      <c r="AL726">
        <f t="shared" si="77"/>
        <v>59.195833333333347</v>
      </c>
      <c r="AM726">
        <f t="shared" si="78"/>
        <v>48.28</v>
      </c>
      <c r="AN726" s="4">
        <f t="shared" si="79"/>
        <v>65.52</v>
      </c>
      <c r="AO726">
        <f t="shared" si="80"/>
        <v>47.125833333333333</v>
      </c>
      <c r="AP726">
        <f t="shared" si="81"/>
        <v>31.03</v>
      </c>
      <c r="AQ726" s="9">
        <f t="shared" si="82"/>
        <v>55.17</v>
      </c>
      <c r="AR726" s="12">
        <f xml:space="preserve"> Πίνακας1[[#This Row],[Average Accuracy (Real Data)]] - Πίνακας1[[#This Row],[Average Accuracy (Synthetic Data)]]</f>
        <v>12.070000000000014</v>
      </c>
      <c r="AS726" s="168" t="str">
        <f t="shared" si="83"/>
        <v>SVC (Synth)</v>
      </c>
    </row>
    <row r="727" spans="1:45" x14ac:dyDescent="0.25">
      <c r="A727" s="1">
        <v>167</v>
      </c>
      <c r="B727" s="1">
        <v>1</v>
      </c>
      <c r="C727" s="1">
        <v>4</v>
      </c>
      <c r="D727" s="1">
        <v>4</v>
      </c>
      <c r="E727" s="1">
        <v>3</v>
      </c>
      <c r="F727" s="1">
        <v>2</v>
      </c>
      <c r="G727" s="1" t="b">
        <v>1</v>
      </c>
      <c r="H727" s="1">
        <v>5</v>
      </c>
      <c r="I727" s="1" t="b">
        <v>1</v>
      </c>
      <c r="J727" s="1">
        <v>5</v>
      </c>
      <c r="K727" s="1" t="b">
        <v>1</v>
      </c>
      <c r="L727" s="3">
        <v>5</v>
      </c>
      <c r="M727" s="3">
        <f>Πίνακας1[[#This Row],[ε2]] + Πίνακας1[[#This Row],[ε1]]</f>
        <v>10</v>
      </c>
      <c r="N727" s="1">
        <v>65.52</v>
      </c>
      <c r="O727" s="1">
        <v>62.07</v>
      </c>
      <c r="P727" s="1">
        <v>62.07</v>
      </c>
      <c r="Q727" s="1">
        <v>48.28</v>
      </c>
      <c r="R727" s="1">
        <v>62.07</v>
      </c>
      <c r="S727" s="1">
        <v>58.62</v>
      </c>
      <c r="T727" s="1">
        <v>62.07</v>
      </c>
      <c r="U727" s="1">
        <v>55.17</v>
      </c>
      <c r="V727" s="1">
        <v>62.07</v>
      </c>
      <c r="W727" s="1">
        <v>51.72</v>
      </c>
      <c r="X727" s="1">
        <v>62.07</v>
      </c>
      <c r="Y727" s="3">
        <v>58.62</v>
      </c>
      <c r="Z727" s="1">
        <v>48.28</v>
      </c>
      <c r="AA727" s="1">
        <v>48.28</v>
      </c>
      <c r="AB727" s="1">
        <v>41.38</v>
      </c>
      <c r="AC727" s="1">
        <v>10.34</v>
      </c>
      <c r="AD727" s="1">
        <v>17.239999999999998</v>
      </c>
      <c r="AE727" s="1">
        <v>55.17</v>
      </c>
      <c r="AF727" s="1">
        <v>27.59</v>
      </c>
      <c r="AG727" s="1">
        <v>48.28</v>
      </c>
      <c r="AH727" s="1">
        <v>41.38</v>
      </c>
      <c r="AI727" s="1">
        <v>62.07</v>
      </c>
      <c r="AJ727" s="1">
        <v>48.28</v>
      </c>
      <c r="AK727" s="3">
        <v>58.62</v>
      </c>
      <c r="AL727">
        <f t="shared" si="77"/>
        <v>59.195833333333347</v>
      </c>
      <c r="AM727">
        <f t="shared" si="78"/>
        <v>48.28</v>
      </c>
      <c r="AN727" s="4">
        <f t="shared" si="79"/>
        <v>65.52</v>
      </c>
      <c r="AO727">
        <f t="shared" si="80"/>
        <v>42.2425</v>
      </c>
      <c r="AP727">
        <f t="shared" si="81"/>
        <v>10.34</v>
      </c>
      <c r="AQ727" s="9">
        <f t="shared" si="82"/>
        <v>62.07</v>
      </c>
      <c r="AR727" s="12">
        <f xml:space="preserve"> Πίνακας1[[#This Row],[Average Accuracy (Real Data)]] - Πίνακας1[[#This Row],[Average Accuracy (Synthetic Data)]]</f>
        <v>16.953333333333347</v>
      </c>
      <c r="AS727" s="168" t="str">
        <f t="shared" si="83"/>
        <v>GaussianNB (Synth)</v>
      </c>
    </row>
    <row r="728" spans="1:45" x14ac:dyDescent="0.25">
      <c r="A728" s="1">
        <v>188</v>
      </c>
      <c r="B728" s="1">
        <v>2</v>
      </c>
      <c r="C728" s="1">
        <v>4</v>
      </c>
      <c r="D728" s="1">
        <v>1</v>
      </c>
      <c r="E728" s="1">
        <v>3</v>
      </c>
      <c r="F728" s="1">
        <v>1</v>
      </c>
      <c r="G728" s="1" t="b">
        <v>1</v>
      </c>
      <c r="H728" s="1">
        <v>5</v>
      </c>
      <c r="I728" s="1" t="b">
        <v>1</v>
      </c>
      <c r="J728" s="1">
        <v>5</v>
      </c>
      <c r="K728" s="1" t="b">
        <v>1</v>
      </c>
      <c r="L728" s="3">
        <v>5</v>
      </c>
      <c r="M728" s="3">
        <f>Πίνακας1[[#This Row],[ε2]] + Πίνακας1[[#This Row],[ε1]]</f>
        <v>10</v>
      </c>
      <c r="N728" s="1">
        <v>58.64</v>
      </c>
      <c r="O728" s="1">
        <v>48.44</v>
      </c>
      <c r="P728" s="1">
        <v>54.76</v>
      </c>
      <c r="Q728" s="1">
        <v>48.44</v>
      </c>
      <c r="R728" s="1">
        <v>58.88</v>
      </c>
      <c r="S728" s="1">
        <v>54.12</v>
      </c>
      <c r="T728" s="1">
        <v>65.319999999999993</v>
      </c>
      <c r="U728" s="1">
        <v>47.52</v>
      </c>
      <c r="V728" s="1">
        <v>60.32</v>
      </c>
      <c r="W728" s="1">
        <v>48.52</v>
      </c>
      <c r="X728" s="1">
        <v>48.52</v>
      </c>
      <c r="Y728" s="3">
        <v>52.76</v>
      </c>
      <c r="Z728" s="1">
        <v>48.6</v>
      </c>
      <c r="AA728" s="1">
        <v>40.76</v>
      </c>
      <c r="AB728" s="1">
        <v>45.68</v>
      </c>
      <c r="AC728" s="1">
        <v>49.4</v>
      </c>
      <c r="AD728" s="1">
        <v>47.08</v>
      </c>
      <c r="AE728" s="1">
        <v>46.92</v>
      </c>
      <c r="AF728" s="1">
        <v>46.2</v>
      </c>
      <c r="AG728" s="1">
        <v>49.2</v>
      </c>
      <c r="AH728" s="1">
        <v>47</v>
      </c>
      <c r="AI728" s="1">
        <v>49.44</v>
      </c>
      <c r="AJ728" s="1">
        <v>49.4</v>
      </c>
      <c r="AK728" s="3">
        <v>48.88</v>
      </c>
      <c r="AL728">
        <f t="shared" si="77"/>
        <v>53.853333333333332</v>
      </c>
      <c r="AM728">
        <f t="shared" si="78"/>
        <v>47.52</v>
      </c>
      <c r="AN728" s="4">
        <f t="shared" si="79"/>
        <v>65.319999999999993</v>
      </c>
      <c r="AO728">
        <f t="shared" si="80"/>
        <v>47.379999999999995</v>
      </c>
      <c r="AP728">
        <f t="shared" si="81"/>
        <v>40.76</v>
      </c>
      <c r="AQ728" s="9">
        <f t="shared" si="82"/>
        <v>49.44</v>
      </c>
      <c r="AR728" s="12">
        <f xml:space="preserve"> Πίνακας1[[#This Row],[Average Accuracy (Real Data)]] - Πίνακας1[[#This Row],[Average Accuracy (Synthetic Data)]]</f>
        <v>6.4733333333333363</v>
      </c>
      <c r="AS728" s="168" t="str">
        <f t="shared" si="83"/>
        <v>GaussianNB (Synth)</v>
      </c>
    </row>
    <row r="729" spans="1:45" x14ac:dyDescent="0.25">
      <c r="A729" s="1">
        <v>209</v>
      </c>
      <c r="B729" s="1">
        <v>2</v>
      </c>
      <c r="C729" s="1">
        <v>4</v>
      </c>
      <c r="D729" s="1">
        <v>1</v>
      </c>
      <c r="E729" s="1">
        <v>3</v>
      </c>
      <c r="F729" s="1">
        <v>2</v>
      </c>
      <c r="G729" s="1" t="b">
        <v>1</v>
      </c>
      <c r="H729" s="1">
        <v>5</v>
      </c>
      <c r="I729" s="1" t="b">
        <v>1</v>
      </c>
      <c r="J729" s="1">
        <v>5</v>
      </c>
      <c r="K729" s="1" t="b">
        <v>1</v>
      </c>
      <c r="L729" s="3">
        <v>5</v>
      </c>
      <c r="M729" s="3">
        <f>Πίνακας1[[#This Row],[ε2]] + Πίνακας1[[#This Row],[ε1]]</f>
        <v>10</v>
      </c>
      <c r="N729" s="1">
        <v>58.64</v>
      </c>
      <c r="O729" s="1">
        <v>48.44</v>
      </c>
      <c r="P729" s="1">
        <v>54.76</v>
      </c>
      <c r="Q729" s="1">
        <v>48.44</v>
      </c>
      <c r="R729" s="1">
        <v>58.88</v>
      </c>
      <c r="S729" s="1">
        <v>54.12</v>
      </c>
      <c r="T729" s="1">
        <v>65.319999999999993</v>
      </c>
      <c r="U729" s="1">
        <v>47.52</v>
      </c>
      <c r="V729" s="1">
        <v>60.32</v>
      </c>
      <c r="W729" s="1">
        <v>48.52</v>
      </c>
      <c r="X729" s="1">
        <v>48.52</v>
      </c>
      <c r="Y729" s="3">
        <v>52.76</v>
      </c>
      <c r="Z729" s="1">
        <v>50.24</v>
      </c>
      <c r="AA729" s="1">
        <v>27.96</v>
      </c>
      <c r="AB729" s="1">
        <v>44.68</v>
      </c>
      <c r="AC729" s="1">
        <v>47.6</v>
      </c>
      <c r="AD729" s="1">
        <v>50.04</v>
      </c>
      <c r="AE729" s="1">
        <v>44.12</v>
      </c>
      <c r="AF729" s="1">
        <v>50.12</v>
      </c>
      <c r="AG729" s="1">
        <v>49.2</v>
      </c>
      <c r="AH729" s="1">
        <v>50.08</v>
      </c>
      <c r="AI729" s="1">
        <v>50.56</v>
      </c>
      <c r="AJ729" s="1">
        <v>50.48</v>
      </c>
      <c r="AK729" s="3">
        <v>49.08</v>
      </c>
      <c r="AL729">
        <f t="shared" si="77"/>
        <v>53.853333333333332</v>
      </c>
      <c r="AM729">
        <f t="shared" si="78"/>
        <v>47.52</v>
      </c>
      <c r="AN729" s="4">
        <f t="shared" si="79"/>
        <v>65.319999999999993</v>
      </c>
      <c r="AO729">
        <f t="shared" si="80"/>
        <v>47.013333333333328</v>
      </c>
      <c r="AP729">
        <f t="shared" si="81"/>
        <v>27.96</v>
      </c>
      <c r="AQ729" s="9">
        <f t="shared" si="82"/>
        <v>50.56</v>
      </c>
      <c r="AR729" s="12">
        <f xml:space="preserve"> Πίνακας1[[#This Row],[Average Accuracy (Real Data)]] - Πίνακας1[[#This Row],[Average Accuracy (Synthetic Data)]]</f>
        <v>6.8400000000000034</v>
      </c>
      <c r="AS729" s="168" t="str">
        <f t="shared" si="83"/>
        <v>GaussianNB (Synth)</v>
      </c>
    </row>
    <row r="730" spans="1:45" x14ac:dyDescent="0.25">
      <c r="A730" s="1">
        <v>230</v>
      </c>
      <c r="B730" s="1">
        <v>2</v>
      </c>
      <c r="C730" s="1">
        <v>4</v>
      </c>
      <c r="D730" s="1">
        <v>2</v>
      </c>
      <c r="E730" s="1">
        <v>3</v>
      </c>
      <c r="F730" s="1">
        <v>1</v>
      </c>
      <c r="G730" s="1" t="b">
        <v>1</v>
      </c>
      <c r="H730" s="1">
        <v>5</v>
      </c>
      <c r="I730" s="1" t="b">
        <v>1</v>
      </c>
      <c r="J730" s="1">
        <v>5</v>
      </c>
      <c r="K730" s="1" t="b">
        <v>1</v>
      </c>
      <c r="L730" s="3">
        <v>5</v>
      </c>
      <c r="M730" s="3">
        <f>Πίνακας1[[#This Row],[ε2]] + Πίνακας1[[#This Row],[ε1]]</f>
        <v>10</v>
      </c>
      <c r="N730" s="1">
        <v>58.64</v>
      </c>
      <c r="O730" s="1">
        <v>48.44</v>
      </c>
      <c r="P730" s="1">
        <v>54.76</v>
      </c>
      <c r="Q730" s="1">
        <v>48.44</v>
      </c>
      <c r="R730" s="1">
        <v>58.88</v>
      </c>
      <c r="S730" s="1">
        <v>54.12</v>
      </c>
      <c r="T730" s="1">
        <v>65.319999999999993</v>
      </c>
      <c r="U730" s="1">
        <v>47.52</v>
      </c>
      <c r="V730" s="1">
        <v>60.32</v>
      </c>
      <c r="W730" s="1">
        <v>48.52</v>
      </c>
      <c r="X730" s="1">
        <v>48.52</v>
      </c>
      <c r="Y730" s="3">
        <v>52.76</v>
      </c>
      <c r="Z730" s="1">
        <v>49.12</v>
      </c>
      <c r="AA730" s="1">
        <v>41.72</v>
      </c>
      <c r="AB730" s="1">
        <v>46.48</v>
      </c>
      <c r="AC730" s="1">
        <v>39.119999999999997</v>
      </c>
      <c r="AD730" s="1">
        <v>49.12</v>
      </c>
      <c r="AE730" s="1">
        <v>47.28</v>
      </c>
      <c r="AF730" s="1">
        <v>47.68</v>
      </c>
      <c r="AG730" s="1">
        <v>49.96</v>
      </c>
      <c r="AH730" s="1">
        <v>48.28</v>
      </c>
      <c r="AI730" s="1">
        <v>49.4</v>
      </c>
      <c r="AJ730" s="1">
        <v>49.4</v>
      </c>
      <c r="AK730" s="3">
        <v>49.96</v>
      </c>
      <c r="AL730">
        <f t="shared" si="77"/>
        <v>53.853333333333332</v>
      </c>
      <c r="AM730">
        <f t="shared" si="78"/>
        <v>47.52</v>
      </c>
      <c r="AN730" s="4">
        <f t="shared" si="79"/>
        <v>65.319999999999993</v>
      </c>
      <c r="AO730">
        <f t="shared" si="80"/>
        <v>47.293333333333329</v>
      </c>
      <c r="AP730">
        <f t="shared" si="81"/>
        <v>39.119999999999997</v>
      </c>
      <c r="AQ730" s="9">
        <f t="shared" si="82"/>
        <v>49.96</v>
      </c>
      <c r="AR730" s="12">
        <f xml:space="preserve"> Πίνακας1[[#This Row],[Average Accuracy (Real Data)]] - Πίνακας1[[#This Row],[Average Accuracy (Synthetic Data)]]</f>
        <v>6.5600000000000023</v>
      </c>
      <c r="AS730" s="168" t="str">
        <f t="shared" si="83"/>
        <v>AdaBoostClassifier (Synth)</v>
      </c>
    </row>
    <row r="731" spans="1:45" x14ac:dyDescent="0.25">
      <c r="A731" s="1">
        <v>251</v>
      </c>
      <c r="B731" s="1">
        <v>2</v>
      </c>
      <c r="C731" s="1">
        <v>4</v>
      </c>
      <c r="D731" s="1">
        <v>2</v>
      </c>
      <c r="E731" s="1">
        <v>3</v>
      </c>
      <c r="F731" s="1">
        <v>2</v>
      </c>
      <c r="G731" s="1" t="b">
        <v>1</v>
      </c>
      <c r="H731" s="1">
        <v>5</v>
      </c>
      <c r="I731" s="1" t="b">
        <v>1</v>
      </c>
      <c r="J731" s="1">
        <v>5</v>
      </c>
      <c r="K731" s="1" t="b">
        <v>1</v>
      </c>
      <c r="L731" s="3">
        <v>5</v>
      </c>
      <c r="M731" s="3">
        <f>Πίνακας1[[#This Row],[ε2]] + Πίνακας1[[#This Row],[ε1]]</f>
        <v>10</v>
      </c>
      <c r="N731" s="1">
        <v>58.64</v>
      </c>
      <c r="O731" s="1">
        <v>48.44</v>
      </c>
      <c r="P731" s="1">
        <v>54.76</v>
      </c>
      <c r="Q731" s="1">
        <v>48.44</v>
      </c>
      <c r="R731" s="1">
        <v>58.88</v>
      </c>
      <c r="S731" s="1">
        <v>54.12</v>
      </c>
      <c r="T731" s="1">
        <v>65.319999999999993</v>
      </c>
      <c r="U731" s="1">
        <v>47.52</v>
      </c>
      <c r="V731" s="1">
        <v>60.32</v>
      </c>
      <c r="W731" s="1">
        <v>48.52</v>
      </c>
      <c r="X731" s="1">
        <v>48.52</v>
      </c>
      <c r="Y731" s="3">
        <v>52.76</v>
      </c>
      <c r="Z731" s="1">
        <v>50.2</v>
      </c>
      <c r="AA731" s="1">
        <v>36.119999999999997</v>
      </c>
      <c r="AB731" s="1">
        <v>46.84</v>
      </c>
      <c r="AC731" s="1">
        <v>46.08</v>
      </c>
      <c r="AD731" s="1">
        <v>48.28</v>
      </c>
      <c r="AE731" s="1">
        <v>47.64</v>
      </c>
      <c r="AF731" s="1">
        <v>48.24</v>
      </c>
      <c r="AG731" s="1">
        <v>49.92</v>
      </c>
      <c r="AH731" s="1">
        <v>49.72</v>
      </c>
      <c r="AI731" s="1">
        <v>49.56</v>
      </c>
      <c r="AJ731" s="1">
        <v>49.56</v>
      </c>
      <c r="AK731" s="3">
        <v>50.64</v>
      </c>
      <c r="AL731">
        <f t="shared" si="77"/>
        <v>53.853333333333332</v>
      </c>
      <c r="AM731">
        <f t="shared" si="78"/>
        <v>47.52</v>
      </c>
      <c r="AN731" s="4">
        <f t="shared" si="79"/>
        <v>65.319999999999993</v>
      </c>
      <c r="AO731">
        <f t="shared" si="80"/>
        <v>47.733333333333341</v>
      </c>
      <c r="AP731">
        <f t="shared" si="81"/>
        <v>36.119999999999997</v>
      </c>
      <c r="AQ731" s="9">
        <f t="shared" si="82"/>
        <v>50.64</v>
      </c>
      <c r="AR731" s="12">
        <f xml:space="preserve"> Πίνακας1[[#This Row],[Average Accuracy (Real Data)]] - Πίνακας1[[#This Row],[Average Accuracy (Synthetic Data)]]</f>
        <v>6.1199999999999903</v>
      </c>
      <c r="AS731" s="168" t="str">
        <f t="shared" si="83"/>
        <v>QuadraticDiscriminantAnalysis (Synth)</v>
      </c>
    </row>
    <row r="732" spans="1:45" x14ac:dyDescent="0.25">
      <c r="A732" s="1">
        <v>272</v>
      </c>
      <c r="B732" s="1">
        <v>2</v>
      </c>
      <c r="C732" s="1">
        <v>10</v>
      </c>
      <c r="D732" s="1">
        <v>3</v>
      </c>
      <c r="E732" s="1">
        <v>3</v>
      </c>
      <c r="F732" s="1">
        <v>1</v>
      </c>
      <c r="G732" s="1" t="b">
        <v>1</v>
      </c>
      <c r="H732" s="1">
        <v>5</v>
      </c>
      <c r="I732" s="1" t="b">
        <v>1</v>
      </c>
      <c r="J732" s="1">
        <v>5</v>
      </c>
      <c r="K732" s="1" t="b">
        <v>1</v>
      </c>
      <c r="L732" s="3">
        <v>5</v>
      </c>
      <c r="M732" s="3">
        <f>Πίνακας1[[#This Row],[ε2]] + Πίνακας1[[#This Row],[ε1]]</f>
        <v>10</v>
      </c>
      <c r="N732" s="1">
        <v>58.64</v>
      </c>
      <c r="O732" s="1">
        <v>48.44</v>
      </c>
      <c r="P732" s="1">
        <v>54.76</v>
      </c>
      <c r="Q732" s="1">
        <v>48.44</v>
      </c>
      <c r="R732" s="1">
        <v>58.88</v>
      </c>
      <c r="S732" s="1">
        <v>54.12</v>
      </c>
      <c r="T732" s="1">
        <v>65.319999999999993</v>
      </c>
      <c r="U732" s="1">
        <v>47.52</v>
      </c>
      <c r="V732" s="1">
        <v>60.32</v>
      </c>
      <c r="W732" s="1">
        <v>48.52</v>
      </c>
      <c r="X732" s="1">
        <v>48.52</v>
      </c>
      <c r="Y732" s="3">
        <v>52.76</v>
      </c>
      <c r="Z732" s="1">
        <v>52.96</v>
      </c>
      <c r="AA732" s="1">
        <v>43.64</v>
      </c>
      <c r="AB732" s="1">
        <v>49.92</v>
      </c>
      <c r="AC732" s="1">
        <v>48.88</v>
      </c>
      <c r="AD732" s="1">
        <v>50.04</v>
      </c>
      <c r="AE732" s="1">
        <v>50.48</v>
      </c>
      <c r="AF732" s="1">
        <v>53.68</v>
      </c>
      <c r="AG732" s="1">
        <v>48.6</v>
      </c>
      <c r="AH732" s="1">
        <v>53.04</v>
      </c>
      <c r="AI732" s="1">
        <v>48.64</v>
      </c>
      <c r="AJ732" s="1">
        <v>48.92</v>
      </c>
      <c r="AK732" s="3">
        <v>51.6</v>
      </c>
      <c r="AL732">
        <f t="shared" si="77"/>
        <v>53.853333333333332</v>
      </c>
      <c r="AM732">
        <f t="shared" si="78"/>
        <v>47.52</v>
      </c>
      <c r="AN732" s="4">
        <f t="shared" si="79"/>
        <v>65.319999999999993</v>
      </c>
      <c r="AO732">
        <f t="shared" si="80"/>
        <v>50.033333333333331</v>
      </c>
      <c r="AP732">
        <f t="shared" si="81"/>
        <v>43.64</v>
      </c>
      <c r="AQ732" s="9">
        <f t="shared" si="82"/>
        <v>53.68</v>
      </c>
      <c r="AR732" s="12">
        <f xml:space="preserve"> Πίνακας1[[#This Row],[Average Accuracy (Real Data)]] - Πίνακας1[[#This Row],[Average Accuracy (Synthetic Data)]]</f>
        <v>3.8200000000000003</v>
      </c>
      <c r="AS732" s="168" t="str">
        <f t="shared" si="83"/>
        <v>MLPClassifier (Synth)</v>
      </c>
    </row>
    <row r="733" spans="1:45" x14ac:dyDescent="0.25">
      <c r="A733" s="1">
        <v>293</v>
      </c>
      <c r="B733" s="1">
        <v>2</v>
      </c>
      <c r="C733" s="1">
        <v>10</v>
      </c>
      <c r="D733" s="1">
        <v>3</v>
      </c>
      <c r="E733" s="1">
        <v>3</v>
      </c>
      <c r="F733" s="1">
        <v>2</v>
      </c>
      <c r="G733" s="1" t="b">
        <v>1</v>
      </c>
      <c r="H733" s="1">
        <v>5</v>
      </c>
      <c r="I733" s="1" t="b">
        <v>1</v>
      </c>
      <c r="J733" s="1">
        <v>5</v>
      </c>
      <c r="K733" s="1" t="b">
        <v>1</v>
      </c>
      <c r="L733" s="3">
        <v>5</v>
      </c>
      <c r="M733" s="3">
        <f>Πίνακας1[[#This Row],[ε2]] + Πίνακας1[[#This Row],[ε1]]</f>
        <v>10</v>
      </c>
      <c r="N733" s="1">
        <v>58.64</v>
      </c>
      <c r="O733" s="1">
        <v>48.44</v>
      </c>
      <c r="P733" s="1">
        <v>54.76</v>
      </c>
      <c r="Q733" s="1">
        <v>48.44</v>
      </c>
      <c r="R733" s="1">
        <v>58.88</v>
      </c>
      <c r="S733" s="1">
        <v>54.12</v>
      </c>
      <c r="T733" s="1">
        <v>65.319999999999993</v>
      </c>
      <c r="U733" s="1">
        <v>47.52</v>
      </c>
      <c r="V733" s="1">
        <v>60.32</v>
      </c>
      <c r="W733" s="1">
        <v>48.52</v>
      </c>
      <c r="X733" s="1">
        <v>48.52</v>
      </c>
      <c r="Y733" s="3">
        <v>52.76</v>
      </c>
      <c r="Z733" s="1">
        <v>50.52</v>
      </c>
      <c r="AA733" s="1">
        <v>35.4</v>
      </c>
      <c r="AB733" s="1">
        <v>49.8</v>
      </c>
      <c r="AC733" s="1">
        <v>43.16</v>
      </c>
      <c r="AD733" s="1">
        <v>52.24</v>
      </c>
      <c r="AE733" s="1">
        <v>48.48</v>
      </c>
      <c r="AF733" s="1">
        <v>50.32</v>
      </c>
      <c r="AG733" s="1">
        <v>49.48</v>
      </c>
      <c r="AH733" s="1">
        <v>51.92</v>
      </c>
      <c r="AI733" s="1">
        <v>49.4</v>
      </c>
      <c r="AJ733" s="1">
        <v>49.4</v>
      </c>
      <c r="AK733" s="3">
        <v>51.2</v>
      </c>
      <c r="AL733">
        <f t="shared" si="77"/>
        <v>53.853333333333332</v>
      </c>
      <c r="AM733">
        <f t="shared" si="78"/>
        <v>47.52</v>
      </c>
      <c r="AN733" s="4">
        <f t="shared" si="79"/>
        <v>65.319999999999993</v>
      </c>
      <c r="AO733">
        <f t="shared" si="80"/>
        <v>48.443333333333335</v>
      </c>
      <c r="AP733">
        <f t="shared" si="81"/>
        <v>35.4</v>
      </c>
      <c r="AQ733" s="9">
        <f t="shared" si="82"/>
        <v>52.24</v>
      </c>
      <c r="AR733" s="12">
        <f xml:space="preserve"> Πίνακας1[[#This Row],[Average Accuracy (Real Data)]] - Πίνακας1[[#This Row],[Average Accuracy (Synthetic Data)]]</f>
        <v>5.4099999999999966</v>
      </c>
      <c r="AS733" s="168" t="str">
        <f t="shared" si="83"/>
        <v>SVC (Synth)</v>
      </c>
    </row>
    <row r="734" spans="1:45" x14ac:dyDescent="0.25">
      <c r="A734" s="1">
        <v>314</v>
      </c>
      <c r="B734" s="1">
        <v>2</v>
      </c>
      <c r="C734" s="1">
        <v>4</v>
      </c>
      <c r="D734" s="1">
        <v>4</v>
      </c>
      <c r="E734" s="1">
        <v>3</v>
      </c>
      <c r="F734" s="1">
        <v>1</v>
      </c>
      <c r="G734" s="1" t="b">
        <v>1</v>
      </c>
      <c r="H734" s="1">
        <v>5</v>
      </c>
      <c r="I734" s="1" t="b">
        <v>1</v>
      </c>
      <c r="J734" s="1">
        <v>5</v>
      </c>
      <c r="K734" s="1" t="b">
        <v>1</v>
      </c>
      <c r="L734" s="3">
        <v>5</v>
      </c>
      <c r="M734" s="3">
        <f>Πίνακας1[[#This Row],[ε2]] + Πίνακας1[[#This Row],[ε1]]</f>
        <v>10</v>
      </c>
      <c r="N734" s="1">
        <v>58.64</v>
      </c>
      <c r="O734" s="1">
        <v>48.44</v>
      </c>
      <c r="P734" s="1">
        <v>54.76</v>
      </c>
      <c r="Q734" s="1">
        <v>48.44</v>
      </c>
      <c r="R734" s="1">
        <v>58.88</v>
      </c>
      <c r="S734" s="1">
        <v>54.12</v>
      </c>
      <c r="T734" s="1">
        <v>65.319999999999993</v>
      </c>
      <c r="U734" s="1">
        <v>47.52</v>
      </c>
      <c r="V734" s="1">
        <v>60.32</v>
      </c>
      <c r="W734" s="1">
        <v>48.52</v>
      </c>
      <c r="X734" s="1">
        <v>48.52</v>
      </c>
      <c r="Y734" s="3">
        <v>52.76</v>
      </c>
      <c r="Z734" s="1">
        <v>50.44</v>
      </c>
      <c r="AA734" s="1">
        <v>37.880000000000003</v>
      </c>
      <c r="AB734" s="1">
        <v>46.2</v>
      </c>
      <c r="AC734" s="1">
        <v>48.2</v>
      </c>
      <c r="AD734" s="1">
        <v>47.12</v>
      </c>
      <c r="AE734" s="1">
        <v>46.56</v>
      </c>
      <c r="AF734" s="1">
        <v>46.84</v>
      </c>
      <c r="AG734" s="1">
        <v>48.36</v>
      </c>
      <c r="AH734" s="1">
        <v>48.52</v>
      </c>
      <c r="AI734" s="1">
        <v>49.2</v>
      </c>
      <c r="AJ734" s="1">
        <v>49.64</v>
      </c>
      <c r="AK734" s="3">
        <v>49.2</v>
      </c>
      <c r="AL734">
        <f t="shared" si="77"/>
        <v>53.853333333333332</v>
      </c>
      <c r="AM734">
        <f t="shared" si="78"/>
        <v>47.52</v>
      </c>
      <c r="AN734" s="4">
        <f t="shared" si="79"/>
        <v>65.319999999999993</v>
      </c>
      <c r="AO734">
        <f t="shared" si="80"/>
        <v>47.346666666666671</v>
      </c>
      <c r="AP734">
        <f t="shared" si="81"/>
        <v>37.880000000000003</v>
      </c>
      <c r="AQ734" s="9">
        <f t="shared" si="82"/>
        <v>50.44</v>
      </c>
      <c r="AR734" s="12">
        <f xml:space="preserve"> Πίνακας1[[#This Row],[Average Accuracy (Real Data)]] - Πίνακας1[[#This Row],[Average Accuracy (Synthetic Data)]]</f>
        <v>6.5066666666666606</v>
      </c>
      <c r="AS734" s="168" t="str">
        <f t="shared" si="83"/>
        <v>XGBClassifier (Synth)</v>
      </c>
    </row>
    <row r="735" spans="1:45" x14ac:dyDescent="0.25">
      <c r="A735" s="1">
        <v>335</v>
      </c>
      <c r="B735" s="1">
        <v>2</v>
      </c>
      <c r="C735" s="1">
        <v>4</v>
      </c>
      <c r="D735" s="1">
        <v>4</v>
      </c>
      <c r="E735" s="1">
        <v>3</v>
      </c>
      <c r="F735" s="1">
        <v>2</v>
      </c>
      <c r="G735" s="1" t="b">
        <v>1</v>
      </c>
      <c r="H735" s="1">
        <v>5</v>
      </c>
      <c r="I735" s="1" t="b">
        <v>1</v>
      </c>
      <c r="J735" s="1">
        <v>5</v>
      </c>
      <c r="K735" s="1" t="b">
        <v>1</v>
      </c>
      <c r="L735" s="3">
        <v>5</v>
      </c>
      <c r="M735" s="3">
        <f>Πίνακας1[[#This Row],[ε2]] + Πίνακας1[[#This Row],[ε1]]</f>
        <v>10</v>
      </c>
      <c r="N735" s="1">
        <v>58.64</v>
      </c>
      <c r="O735" s="1">
        <v>48.44</v>
      </c>
      <c r="P735" s="1">
        <v>54.76</v>
      </c>
      <c r="Q735" s="1">
        <v>48.44</v>
      </c>
      <c r="R735" s="1">
        <v>58.88</v>
      </c>
      <c r="S735" s="1">
        <v>54.12</v>
      </c>
      <c r="T735" s="1">
        <v>65.319999999999993</v>
      </c>
      <c r="U735" s="1">
        <v>47.52</v>
      </c>
      <c r="V735" s="1">
        <v>60.32</v>
      </c>
      <c r="W735" s="1">
        <v>48.52</v>
      </c>
      <c r="X735" s="1">
        <v>48.52</v>
      </c>
      <c r="Y735" s="3">
        <v>52.76</v>
      </c>
      <c r="Z735" s="1">
        <v>48.36</v>
      </c>
      <c r="AA735" s="1">
        <v>29.48</v>
      </c>
      <c r="AB735" s="1">
        <v>43.28</v>
      </c>
      <c r="AC735" s="1">
        <v>48.72</v>
      </c>
      <c r="AD735" s="1">
        <v>47.48</v>
      </c>
      <c r="AE735" s="1">
        <v>43.24</v>
      </c>
      <c r="AF735" s="1">
        <v>46.52</v>
      </c>
      <c r="AG735" s="1">
        <v>46.6</v>
      </c>
      <c r="AH735" s="1">
        <v>48.72</v>
      </c>
      <c r="AI735" s="1">
        <v>47.12</v>
      </c>
      <c r="AJ735" s="1">
        <v>46.88</v>
      </c>
      <c r="AK735" s="3">
        <v>48.16</v>
      </c>
      <c r="AL735">
        <f t="shared" si="77"/>
        <v>53.853333333333332</v>
      </c>
      <c r="AM735">
        <f t="shared" si="78"/>
        <v>47.52</v>
      </c>
      <c r="AN735" s="4">
        <f t="shared" si="79"/>
        <v>65.319999999999993</v>
      </c>
      <c r="AO735">
        <f t="shared" si="80"/>
        <v>45.379999999999995</v>
      </c>
      <c r="AP735">
        <f t="shared" si="81"/>
        <v>29.48</v>
      </c>
      <c r="AQ735" s="9">
        <f t="shared" si="82"/>
        <v>48.72</v>
      </c>
      <c r="AR735" s="12">
        <f xml:space="preserve"> Πίνακας1[[#This Row],[Average Accuracy (Real Data)]] - Πίνακας1[[#This Row],[Average Accuracy (Synthetic Data)]]</f>
        <v>8.4733333333333363</v>
      </c>
      <c r="AS735" s="168" t="str">
        <f t="shared" si="83"/>
        <v>LinearSVC (Synth)</v>
      </c>
    </row>
    <row r="736" spans="1:45" x14ac:dyDescent="0.25">
      <c r="A736" s="1">
        <v>356</v>
      </c>
      <c r="B736" s="1">
        <v>3</v>
      </c>
      <c r="C736" s="1">
        <v>4</v>
      </c>
      <c r="D736" s="1">
        <v>1</v>
      </c>
      <c r="E736" s="1">
        <v>3</v>
      </c>
      <c r="F736" s="1">
        <v>1</v>
      </c>
      <c r="G736" s="1" t="b">
        <v>1</v>
      </c>
      <c r="H736" s="1">
        <v>5</v>
      </c>
      <c r="I736" s="1" t="b">
        <v>1</v>
      </c>
      <c r="J736" s="1">
        <v>5</v>
      </c>
      <c r="K736" s="1" t="b">
        <v>1</v>
      </c>
      <c r="L736" s="3">
        <v>5</v>
      </c>
      <c r="M736" s="3">
        <f>Πίνακας1[[#This Row],[ε2]] + Πίνακας1[[#This Row],[ε1]]</f>
        <v>10</v>
      </c>
      <c r="N736" s="1">
        <v>85.58</v>
      </c>
      <c r="O736" s="1">
        <v>79.930000000000007</v>
      </c>
      <c r="P736" s="1">
        <v>82.27</v>
      </c>
      <c r="Q736" s="1">
        <v>80.900000000000006</v>
      </c>
      <c r="R736" s="1">
        <v>76.38</v>
      </c>
      <c r="S736" s="1">
        <v>82.92</v>
      </c>
      <c r="T736" s="1">
        <v>79.7</v>
      </c>
      <c r="U736" s="1">
        <v>85.2</v>
      </c>
      <c r="V736" s="1">
        <v>85.57</v>
      </c>
      <c r="W736" s="1">
        <v>79.540000000000006</v>
      </c>
      <c r="X736" s="1">
        <v>82.76</v>
      </c>
      <c r="Y736" s="3">
        <v>81.41</v>
      </c>
      <c r="Z736" s="1">
        <v>79.98</v>
      </c>
      <c r="AA736" s="1">
        <v>73.44</v>
      </c>
      <c r="AB736" s="1">
        <v>77.099999999999994</v>
      </c>
      <c r="AC736" s="1">
        <v>32.9</v>
      </c>
      <c r="AD736" s="1">
        <v>76.38</v>
      </c>
      <c r="AE736" s="1">
        <v>76.06</v>
      </c>
      <c r="AF736" s="1">
        <v>74.8</v>
      </c>
      <c r="AG736" s="1">
        <v>79.989999999999995</v>
      </c>
      <c r="AH736" s="1">
        <v>79.98</v>
      </c>
      <c r="AI736" s="1">
        <v>80.25</v>
      </c>
      <c r="AJ736" s="1">
        <v>78.849999999999994</v>
      </c>
      <c r="AK736" s="3">
        <v>80.31</v>
      </c>
      <c r="AL736">
        <f t="shared" si="77"/>
        <v>81.846666666666664</v>
      </c>
      <c r="AM736">
        <f t="shared" si="78"/>
        <v>76.38</v>
      </c>
      <c r="AN736" s="4">
        <f t="shared" si="79"/>
        <v>85.58</v>
      </c>
      <c r="AO736">
        <f t="shared" si="80"/>
        <v>74.17</v>
      </c>
      <c r="AP736">
        <f t="shared" si="81"/>
        <v>32.9</v>
      </c>
      <c r="AQ736" s="9">
        <f t="shared" si="82"/>
        <v>80.31</v>
      </c>
      <c r="AR736" s="12">
        <f xml:space="preserve"> Πίνακας1[[#This Row],[Average Accuracy (Real Data)]] - Πίνακας1[[#This Row],[Average Accuracy (Synthetic Data)]]</f>
        <v>7.6766666666666623</v>
      </c>
      <c r="AS736" s="168" t="str">
        <f t="shared" si="83"/>
        <v>QuadraticDiscriminantAnalysis (Synth)</v>
      </c>
    </row>
    <row r="737" spans="1:45" x14ac:dyDescent="0.25">
      <c r="A737" s="1">
        <v>377</v>
      </c>
      <c r="B737" s="1">
        <v>3</v>
      </c>
      <c r="C737" s="1">
        <v>13</v>
      </c>
      <c r="D737" s="1">
        <v>1</v>
      </c>
      <c r="E737" s="1">
        <v>3</v>
      </c>
      <c r="F737" s="1">
        <v>2</v>
      </c>
      <c r="G737" s="1" t="b">
        <v>1</v>
      </c>
      <c r="H737" s="1">
        <v>5</v>
      </c>
      <c r="I737" s="1" t="b">
        <v>1</v>
      </c>
      <c r="J737" s="1">
        <v>5</v>
      </c>
      <c r="K737" s="1" t="b">
        <v>1</v>
      </c>
      <c r="L737" s="3">
        <v>5</v>
      </c>
      <c r="M737" s="3">
        <f>Πίνακας1[[#This Row],[ε2]] + Πίνακας1[[#This Row],[ε1]]</f>
        <v>10</v>
      </c>
      <c r="N737" s="1">
        <v>85.58</v>
      </c>
      <c r="O737" s="1">
        <v>79.930000000000007</v>
      </c>
      <c r="P737" s="1">
        <v>82.27</v>
      </c>
      <c r="Q737" s="1">
        <v>80.900000000000006</v>
      </c>
      <c r="R737" s="1">
        <v>76.38</v>
      </c>
      <c r="S737" s="1">
        <v>82.92</v>
      </c>
      <c r="T737" s="1">
        <v>79.7</v>
      </c>
      <c r="U737" s="1">
        <v>85.2</v>
      </c>
      <c r="V737" s="1">
        <v>85.57</v>
      </c>
      <c r="W737" s="1">
        <v>79.540000000000006</v>
      </c>
      <c r="X737" s="1">
        <v>82.76</v>
      </c>
      <c r="Y737" s="3">
        <v>81.41</v>
      </c>
      <c r="Z737" s="1">
        <v>81.760000000000005</v>
      </c>
      <c r="AA737" s="1">
        <v>70.099999999999994</v>
      </c>
      <c r="AB737" s="1">
        <v>73.34</v>
      </c>
      <c r="AC737" s="1">
        <v>63.84</v>
      </c>
      <c r="AD737" s="1">
        <v>76.38</v>
      </c>
      <c r="AE737" s="1">
        <v>74.92</v>
      </c>
      <c r="AF737" s="1">
        <v>72.47</v>
      </c>
      <c r="AG737" s="1">
        <v>81.09</v>
      </c>
      <c r="AH737" s="1">
        <v>81.81</v>
      </c>
      <c r="AI737" s="1">
        <v>76.459999999999994</v>
      </c>
      <c r="AJ737" s="1">
        <v>76.44</v>
      </c>
      <c r="AK737" s="3">
        <v>76.81</v>
      </c>
      <c r="AL737">
        <f t="shared" si="77"/>
        <v>81.846666666666664</v>
      </c>
      <c r="AM737">
        <f t="shared" si="78"/>
        <v>76.38</v>
      </c>
      <c r="AN737" s="4">
        <f t="shared" si="79"/>
        <v>85.58</v>
      </c>
      <c r="AO737">
        <f t="shared" si="80"/>
        <v>75.451666666666668</v>
      </c>
      <c r="AP737">
        <f t="shared" si="81"/>
        <v>63.84</v>
      </c>
      <c r="AQ737" s="9">
        <f t="shared" si="82"/>
        <v>81.81</v>
      </c>
      <c r="AR737" s="12">
        <f xml:space="preserve"> Πίνακας1[[#This Row],[Average Accuracy (Real Data)]] - Πίνακας1[[#This Row],[Average Accuracy (Synthetic Data)]]</f>
        <v>6.394999999999996</v>
      </c>
      <c r="AS737" s="168" t="str">
        <f t="shared" si="83"/>
        <v>GradientBoostingClassifier (Synth)</v>
      </c>
    </row>
    <row r="738" spans="1:45" x14ac:dyDescent="0.25">
      <c r="A738" s="1">
        <v>398</v>
      </c>
      <c r="B738" s="1">
        <v>3</v>
      </c>
      <c r="C738" s="1">
        <v>13</v>
      </c>
      <c r="D738" s="1">
        <v>2</v>
      </c>
      <c r="E738" s="1">
        <v>3</v>
      </c>
      <c r="F738" s="1">
        <v>1</v>
      </c>
      <c r="G738" s="1" t="b">
        <v>1</v>
      </c>
      <c r="H738" s="1">
        <v>5</v>
      </c>
      <c r="I738" s="1" t="b">
        <v>1</v>
      </c>
      <c r="J738" s="1">
        <v>5</v>
      </c>
      <c r="K738" s="1" t="b">
        <v>1</v>
      </c>
      <c r="L738" s="3">
        <v>5</v>
      </c>
      <c r="M738" s="3">
        <f>Πίνακας1[[#This Row],[ε2]] + Πίνακας1[[#This Row],[ε1]]</f>
        <v>10</v>
      </c>
      <c r="N738" s="1">
        <v>85.58</v>
      </c>
      <c r="O738" s="1">
        <v>79.930000000000007</v>
      </c>
      <c r="P738" s="1">
        <v>82.27</v>
      </c>
      <c r="Q738" s="1">
        <v>80.900000000000006</v>
      </c>
      <c r="R738" s="1">
        <v>76.38</v>
      </c>
      <c r="S738" s="1">
        <v>82.92</v>
      </c>
      <c r="T738" s="1">
        <v>79.7</v>
      </c>
      <c r="U738" s="1">
        <v>85.2</v>
      </c>
      <c r="V738" s="1">
        <v>85.57</v>
      </c>
      <c r="W738" s="1">
        <v>79.540000000000006</v>
      </c>
      <c r="X738" s="1">
        <v>82.76</v>
      </c>
      <c r="Y738" s="3">
        <v>81.41</v>
      </c>
      <c r="Z738" s="1">
        <v>79.45</v>
      </c>
      <c r="AA738" s="1">
        <v>70.63</v>
      </c>
      <c r="AB738" s="1">
        <v>74.930000000000007</v>
      </c>
      <c r="AC738" s="1">
        <v>76.209999999999994</v>
      </c>
      <c r="AD738" s="1">
        <v>76.38</v>
      </c>
      <c r="AE738" s="1">
        <v>76.06</v>
      </c>
      <c r="AF738" s="1">
        <v>76.25</v>
      </c>
      <c r="AG738" s="1">
        <v>79.48</v>
      </c>
      <c r="AH738" s="1">
        <v>79.42</v>
      </c>
      <c r="AI738" s="1">
        <v>76.97</v>
      </c>
      <c r="AJ738" s="1">
        <v>76.87</v>
      </c>
      <c r="AK738" s="3">
        <v>78.069999999999993</v>
      </c>
      <c r="AL738">
        <f t="shared" si="77"/>
        <v>81.846666666666664</v>
      </c>
      <c r="AM738">
        <f t="shared" si="78"/>
        <v>76.38</v>
      </c>
      <c r="AN738" s="4">
        <f t="shared" si="79"/>
        <v>85.58</v>
      </c>
      <c r="AO738">
        <f t="shared" si="80"/>
        <v>76.726666666666674</v>
      </c>
      <c r="AP738">
        <f t="shared" si="81"/>
        <v>70.63</v>
      </c>
      <c r="AQ738" s="9">
        <f t="shared" si="82"/>
        <v>79.48</v>
      </c>
      <c r="AR738" s="12">
        <f xml:space="preserve"> Πίνακας1[[#This Row],[Average Accuracy (Real Data)]] - Πίνακας1[[#This Row],[Average Accuracy (Synthetic Data)]]</f>
        <v>5.1199999999999903</v>
      </c>
      <c r="AS738" s="168" t="str">
        <f t="shared" si="83"/>
        <v>AdaBoostClassifier (Synth)</v>
      </c>
    </row>
    <row r="739" spans="1:45" x14ac:dyDescent="0.25">
      <c r="A739" s="1">
        <v>419</v>
      </c>
      <c r="B739" s="1">
        <v>3</v>
      </c>
      <c r="C739" s="1">
        <v>13</v>
      </c>
      <c r="D739" s="1">
        <v>2</v>
      </c>
      <c r="E739" s="1">
        <v>3</v>
      </c>
      <c r="F739" s="1">
        <v>2</v>
      </c>
      <c r="G739" s="1" t="b">
        <v>1</v>
      </c>
      <c r="H739" s="1">
        <v>5</v>
      </c>
      <c r="I739" s="1" t="b">
        <v>1</v>
      </c>
      <c r="J739" s="1">
        <v>5</v>
      </c>
      <c r="K739" s="1" t="b">
        <v>1</v>
      </c>
      <c r="L739" s="3">
        <v>5</v>
      </c>
      <c r="M739" s="3">
        <f>Πίνακας1[[#This Row],[ε2]] + Πίνακας1[[#This Row],[ε1]]</f>
        <v>10</v>
      </c>
      <c r="N739" s="1">
        <v>85.58</v>
      </c>
      <c r="O739" s="1">
        <v>79.930000000000007</v>
      </c>
      <c r="P739" s="1">
        <v>82.27</v>
      </c>
      <c r="Q739" s="1">
        <v>80.900000000000006</v>
      </c>
      <c r="R739" s="1">
        <v>76.38</v>
      </c>
      <c r="S739" s="1">
        <v>82.92</v>
      </c>
      <c r="T739" s="1">
        <v>79.7</v>
      </c>
      <c r="U739" s="1">
        <v>85.2</v>
      </c>
      <c r="V739" s="1">
        <v>85.57</v>
      </c>
      <c r="W739" s="1">
        <v>79.540000000000006</v>
      </c>
      <c r="X739" s="1">
        <v>82.76</v>
      </c>
      <c r="Y739" s="3">
        <v>81.41</v>
      </c>
      <c r="Z739" s="1">
        <v>80.19</v>
      </c>
      <c r="AA739" s="1">
        <v>70.599999999999994</v>
      </c>
      <c r="AB739" s="1">
        <v>75.5</v>
      </c>
      <c r="AC739" s="1">
        <v>69.66</v>
      </c>
      <c r="AD739" s="1">
        <v>76.38</v>
      </c>
      <c r="AE739" s="1">
        <v>76.14</v>
      </c>
      <c r="AF739" s="1">
        <v>78.58</v>
      </c>
      <c r="AG739" s="1">
        <v>78.11</v>
      </c>
      <c r="AH739" s="1">
        <v>80.09</v>
      </c>
      <c r="AI739" s="1">
        <v>76.900000000000006</v>
      </c>
      <c r="AJ739" s="1">
        <v>76.489999999999995</v>
      </c>
      <c r="AK739" s="3">
        <v>77.05</v>
      </c>
      <c r="AL739">
        <f t="shared" si="77"/>
        <v>81.846666666666664</v>
      </c>
      <c r="AM739">
        <f t="shared" si="78"/>
        <v>76.38</v>
      </c>
      <c r="AN739" s="4">
        <f t="shared" si="79"/>
        <v>85.58</v>
      </c>
      <c r="AO739">
        <f t="shared" si="80"/>
        <v>76.30749999999999</v>
      </c>
      <c r="AP739">
        <f t="shared" si="81"/>
        <v>69.66</v>
      </c>
      <c r="AQ739" s="9">
        <f t="shared" si="82"/>
        <v>80.19</v>
      </c>
      <c r="AR739" s="12">
        <f xml:space="preserve"> Πίνακας1[[#This Row],[Average Accuracy (Real Data)]] - Πίνακας1[[#This Row],[Average Accuracy (Synthetic Data)]]</f>
        <v>5.5391666666666737</v>
      </c>
      <c r="AS739" s="168" t="str">
        <f t="shared" si="83"/>
        <v>XGBClassifier (Synth)</v>
      </c>
    </row>
    <row r="740" spans="1:45" x14ac:dyDescent="0.25">
      <c r="A740" s="1">
        <v>440</v>
      </c>
      <c r="B740" s="1">
        <v>3</v>
      </c>
      <c r="C740" s="1">
        <v>2</v>
      </c>
      <c r="D740" s="1">
        <v>3</v>
      </c>
      <c r="E740" s="1">
        <v>3</v>
      </c>
      <c r="F740" s="1">
        <v>1</v>
      </c>
      <c r="G740" s="1" t="b">
        <v>1</v>
      </c>
      <c r="H740" s="1">
        <v>5</v>
      </c>
      <c r="I740" s="1" t="b">
        <v>1</v>
      </c>
      <c r="J740" s="1">
        <v>5</v>
      </c>
      <c r="K740" s="1" t="b">
        <v>1</v>
      </c>
      <c r="L740" s="3">
        <v>5</v>
      </c>
      <c r="M740" s="3">
        <f>Πίνακας1[[#This Row],[ε2]] + Πίνακας1[[#This Row],[ε1]]</f>
        <v>10</v>
      </c>
      <c r="N740" s="1">
        <v>85.58</v>
      </c>
      <c r="O740" s="1">
        <v>79.930000000000007</v>
      </c>
      <c r="P740" s="1">
        <v>82.27</v>
      </c>
      <c r="Q740" s="1">
        <v>80.900000000000006</v>
      </c>
      <c r="R740" s="1">
        <v>76.38</v>
      </c>
      <c r="S740" s="1">
        <v>82.92</v>
      </c>
      <c r="T740" s="1">
        <v>79.7</v>
      </c>
      <c r="U740" s="1">
        <v>85.2</v>
      </c>
      <c r="V740" s="1">
        <v>85.57</v>
      </c>
      <c r="W740" s="1">
        <v>79.540000000000006</v>
      </c>
      <c r="X740" s="1">
        <v>82.76</v>
      </c>
      <c r="Y740" s="3">
        <v>81.41</v>
      </c>
      <c r="Z740" s="1">
        <v>84.58</v>
      </c>
      <c r="AA740" s="1">
        <v>79.55</v>
      </c>
      <c r="AB740" s="1">
        <v>81.14</v>
      </c>
      <c r="AC740" s="1">
        <v>76.59</v>
      </c>
      <c r="AD740" s="1">
        <v>76.38</v>
      </c>
      <c r="AE740" s="1">
        <v>82.36</v>
      </c>
      <c r="AF740" s="1">
        <v>78.900000000000006</v>
      </c>
      <c r="AG740" s="1">
        <v>84.36</v>
      </c>
      <c r="AH740" s="1">
        <v>84.59</v>
      </c>
      <c r="AI740" s="1">
        <v>78.260000000000005</v>
      </c>
      <c r="AJ740" s="1">
        <v>81.55</v>
      </c>
      <c r="AK740" s="3">
        <v>80.36</v>
      </c>
      <c r="AL740">
        <f t="shared" si="77"/>
        <v>81.846666666666664</v>
      </c>
      <c r="AM740">
        <f t="shared" si="78"/>
        <v>76.38</v>
      </c>
      <c r="AN740" s="4">
        <f t="shared" si="79"/>
        <v>85.58</v>
      </c>
      <c r="AO740">
        <f t="shared" si="80"/>
        <v>80.718333333333334</v>
      </c>
      <c r="AP740">
        <f t="shared" si="81"/>
        <v>76.38</v>
      </c>
      <c r="AQ740" s="9">
        <f t="shared" si="82"/>
        <v>84.59</v>
      </c>
      <c r="AR740" s="12">
        <f xml:space="preserve"> Πίνακας1[[#This Row],[Average Accuracy (Real Data)]] - Πίνακας1[[#This Row],[Average Accuracy (Synthetic Data)]]</f>
        <v>1.1283333333333303</v>
      </c>
      <c r="AS740" s="168" t="str">
        <f t="shared" si="83"/>
        <v>GradientBoostingClassifier (Synth)</v>
      </c>
    </row>
    <row r="741" spans="1:45" x14ac:dyDescent="0.25">
      <c r="A741" s="1">
        <v>461</v>
      </c>
      <c r="B741" s="1">
        <v>3</v>
      </c>
      <c r="C741" s="1">
        <v>2</v>
      </c>
      <c r="D741" s="1">
        <v>3</v>
      </c>
      <c r="E741" s="1">
        <v>3</v>
      </c>
      <c r="F741" s="1">
        <v>2</v>
      </c>
      <c r="G741" s="1" t="b">
        <v>1</v>
      </c>
      <c r="H741" s="1">
        <v>5</v>
      </c>
      <c r="I741" s="1" t="b">
        <v>1</v>
      </c>
      <c r="J741" s="1">
        <v>5</v>
      </c>
      <c r="K741" s="1" t="b">
        <v>1</v>
      </c>
      <c r="L741" s="3">
        <v>5</v>
      </c>
      <c r="M741" s="3">
        <f>Πίνακας1[[#This Row],[ε2]] + Πίνακας1[[#This Row],[ε1]]</f>
        <v>10</v>
      </c>
      <c r="N741" s="1">
        <v>85.58</v>
      </c>
      <c r="O741" s="1">
        <v>79.930000000000007</v>
      </c>
      <c r="P741" s="1">
        <v>82.27</v>
      </c>
      <c r="Q741" s="1">
        <v>80.900000000000006</v>
      </c>
      <c r="R741" s="1">
        <v>76.38</v>
      </c>
      <c r="S741" s="1">
        <v>82.92</v>
      </c>
      <c r="T741" s="1">
        <v>79.7</v>
      </c>
      <c r="U741" s="1">
        <v>85.2</v>
      </c>
      <c r="V741" s="1">
        <v>85.57</v>
      </c>
      <c r="W741" s="1">
        <v>79.540000000000006</v>
      </c>
      <c r="X741" s="1">
        <v>82.76</v>
      </c>
      <c r="Y741" s="3">
        <v>81.41</v>
      </c>
      <c r="Z741" s="1">
        <v>83.91</v>
      </c>
      <c r="AA741" s="1">
        <v>78.430000000000007</v>
      </c>
      <c r="AB741" s="1">
        <v>79.63</v>
      </c>
      <c r="AC741" s="1">
        <v>77.55</v>
      </c>
      <c r="AD741" s="1">
        <v>76.38</v>
      </c>
      <c r="AE741" s="1">
        <v>81.540000000000006</v>
      </c>
      <c r="AF741" s="1">
        <v>67.63</v>
      </c>
      <c r="AG741" s="1">
        <v>84.08</v>
      </c>
      <c r="AH741" s="1">
        <v>83.94</v>
      </c>
      <c r="AI741" s="1">
        <v>76.819999999999993</v>
      </c>
      <c r="AJ741" s="1">
        <v>80.5</v>
      </c>
      <c r="AK741" s="3">
        <v>79.290000000000006</v>
      </c>
      <c r="AL741">
        <f t="shared" si="77"/>
        <v>81.846666666666664</v>
      </c>
      <c r="AM741">
        <f t="shared" si="78"/>
        <v>76.38</v>
      </c>
      <c r="AN741" s="4">
        <f t="shared" si="79"/>
        <v>85.58</v>
      </c>
      <c r="AO741">
        <f t="shared" si="80"/>
        <v>79.141666666666652</v>
      </c>
      <c r="AP741">
        <f t="shared" si="81"/>
        <v>67.63</v>
      </c>
      <c r="AQ741" s="9">
        <f t="shared" si="82"/>
        <v>84.08</v>
      </c>
      <c r="AR741" s="12">
        <f xml:space="preserve"> Πίνακας1[[#This Row],[Average Accuracy (Real Data)]] - Πίνακας1[[#This Row],[Average Accuracy (Synthetic Data)]]</f>
        <v>2.7050000000000125</v>
      </c>
      <c r="AS741" s="168" t="str">
        <f t="shared" si="83"/>
        <v>AdaBoostClassifier (Synth)</v>
      </c>
    </row>
    <row r="742" spans="1:45" x14ac:dyDescent="0.25">
      <c r="A742" s="1">
        <v>482</v>
      </c>
      <c r="B742" s="1">
        <v>3</v>
      </c>
      <c r="C742" s="1">
        <v>16</v>
      </c>
      <c r="D742" s="1">
        <v>4</v>
      </c>
      <c r="E742" s="1">
        <v>3</v>
      </c>
      <c r="F742" s="1">
        <v>1</v>
      </c>
      <c r="G742" s="1" t="b">
        <v>1</v>
      </c>
      <c r="H742" s="1">
        <v>5</v>
      </c>
      <c r="I742" s="1" t="b">
        <v>1</v>
      </c>
      <c r="J742" s="1">
        <v>5</v>
      </c>
      <c r="K742" s="1" t="b">
        <v>1</v>
      </c>
      <c r="L742" s="3">
        <v>5</v>
      </c>
      <c r="M742" s="3">
        <f>Πίνακας1[[#This Row],[ε2]] + Πίνακας1[[#This Row],[ε1]]</f>
        <v>10</v>
      </c>
      <c r="N742" s="1">
        <v>85.58</v>
      </c>
      <c r="O742" s="1">
        <v>79.930000000000007</v>
      </c>
      <c r="P742" s="1">
        <v>82.27</v>
      </c>
      <c r="Q742" s="1">
        <v>80.900000000000006</v>
      </c>
      <c r="R742" s="1">
        <v>76.38</v>
      </c>
      <c r="S742" s="1">
        <v>82.92</v>
      </c>
      <c r="T742" s="1">
        <v>79.7</v>
      </c>
      <c r="U742" s="1">
        <v>85.2</v>
      </c>
      <c r="V742" s="1">
        <v>85.57</v>
      </c>
      <c r="W742" s="1">
        <v>79.540000000000006</v>
      </c>
      <c r="X742" s="1">
        <v>82.76</v>
      </c>
      <c r="Y742" s="3">
        <v>81.41</v>
      </c>
      <c r="Z742" s="1">
        <v>83.58</v>
      </c>
      <c r="AA742" s="1">
        <v>76.349999999999994</v>
      </c>
      <c r="AB742" s="1">
        <v>79.86</v>
      </c>
      <c r="AC742" s="1">
        <v>70.3</v>
      </c>
      <c r="AD742" s="1">
        <v>76.38</v>
      </c>
      <c r="AE742" s="1">
        <v>79.77</v>
      </c>
      <c r="AF742" s="1">
        <v>78.790000000000006</v>
      </c>
      <c r="AG742" s="1">
        <v>83.59</v>
      </c>
      <c r="AH742" s="1">
        <v>83.51</v>
      </c>
      <c r="AI742" s="1">
        <v>77.02</v>
      </c>
      <c r="AJ742" s="1">
        <v>80.81</v>
      </c>
      <c r="AK742" s="3">
        <v>80.42</v>
      </c>
      <c r="AL742">
        <f t="shared" si="77"/>
        <v>81.846666666666664</v>
      </c>
      <c r="AM742">
        <f t="shared" si="78"/>
        <v>76.38</v>
      </c>
      <c r="AN742" s="4">
        <f t="shared" si="79"/>
        <v>85.58</v>
      </c>
      <c r="AO742">
        <f t="shared" si="80"/>
        <v>79.198333333333338</v>
      </c>
      <c r="AP742">
        <f t="shared" si="81"/>
        <v>70.3</v>
      </c>
      <c r="AQ742" s="9">
        <f t="shared" si="82"/>
        <v>83.59</v>
      </c>
      <c r="AR742" s="12">
        <f xml:space="preserve"> Πίνακας1[[#This Row],[Average Accuracy (Real Data)]] - Πίνακας1[[#This Row],[Average Accuracy (Synthetic Data)]]</f>
        <v>2.6483333333333263</v>
      </c>
      <c r="AS742" s="168" t="str">
        <f t="shared" si="83"/>
        <v>AdaBoostClassifier (Synth)</v>
      </c>
    </row>
    <row r="743" spans="1:45" x14ac:dyDescent="0.25">
      <c r="A743" s="1">
        <v>503</v>
      </c>
      <c r="B743" s="1">
        <v>3</v>
      </c>
      <c r="C743" s="1">
        <v>11</v>
      </c>
      <c r="D743" s="1">
        <v>4</v>
      </c>
      <c r="E743" s="1">
        <v>3</v>
      </c>
      <c r="F743" s="1">
        <v>2</v>
      </c>
      <c r="G743" s="1" t="b">
        <v>1</v>
      </c>
      <c r="H743" s="1">
        <v>5</v>
      </c>
      <c r="I743" s="1" t="b">
        <v>1</v>
      </c>
      <c r="J743" s="1">
        <v>5</v>
      </c>
      <c r="K743" s="1" t="b">
        <v>1</v>
      </c>
      <c r="L743" s="3">
        <v>5</v>
      </c>
      <c r="M743" s="3">
        <f>Πίνακας1[[#This Row],[ε2]] + Πίνακας1[[#This Row],[ε1]]</f>
        <v>10</v>
      </c>
      <c r="N743" s="1">
        <v>85.58</v>
      </c>
      <c r="O743" s="1">
        <v>79.930000000000007</v>
      </c>
      <c r="P743" s="1">
        <v>82.27</v>
      </c>
      <c r="Q743" s="1">
        <v>80.900000000000006</v>
      </c>
      <c r="R743" s="1">
        <v>76.38</v>
      </c>
      <c r="S743" s="1">
        <v>82.92</v>
      </c>
      <c r="T743" s="1">
        <v>79.7</v>
      </c>
      <c r="U743" s="1">
        <v>85.2</v>
      </c>
      <c r="V743" s="1">
        <v>85.57</v>
      </c>
      <c r="W743" s="1">
        <v>79.540000000000006</v>
      </c>
      <c r="X743" s="1">
        <v>82.76</v>
      </c>
      <c r="Y743" s="3">
        <v>81.41</v>
      </c>
      <c r="Z743" s="1">
        <v>84.03</v>
      </c>
      <c r="AA743" s="1">
        <v>75.540000000000006</v>
      </c>
      <c r="AB743" s="1">
        <v>79.150000000000006</v>
      </c>
      <c r="AC743" s="1">
        <v>34.46</v>
      </c>
      <c r="AD743" s="1">
        <v>76.38</v>
      </c>
      <c r="AE743" s="1">
        <v>79.61</v>
      </c>
      <c r="AF743" s="1">
        <v>64.98</v>
      </c>
      <c r="AG743" s="1">
        <v>83</v>
      </c>
      <c r="AH743" s="1">
        <v>83.72</v>
      </c>
      <c r="AI743" s="1">
        <v>76.89</v>
      </c>
      <c r="AJ743" s="1">
        <v>78.03</v>
      </c>
      <c r="AK743" s="3">
        <v>78.489999999999995</v>
      </c>
      <c r="AL743">
        <f t="shared" si="77"/>
        <v>81.846666666666664</v>
      </c>
      <c r="AM743">
        <f t="shared" si="78"/>
        <v>76.38</v>
      </c>
      <c r="AN743" s="4">
        <f t="shared" si="79"/>
        <v>85.58</v>
      </c>
      <c r="AO743">
        <f t="shared" si="80"/>
        <v>74.523333333333341</v>
      </c>
      <c r="AP743">
        <f t="shared" si="81"/>
        <v>34.46</v>
      </c>
      <c r="AQ743" s="9">
        <f t="shared" si="82"/>
        <v>84.03</v>
      </c>
      <c r="AR743" s="12">
        <f xml:space="preserve"> Πίνακας1[[#This Row],[Average Accuracy (Real Data)]] - Πίνακας1[[#This Row],[Average Accuracy (Synthetic Data)]]</f>
        <v>7.3233333333333235</v>
      </c>
      <c r="AS743" s="168" t="str">
        <f t="shared" si="83"/>
        <v>XGBClassifier (Synth)</v>
      </c>
    </row>
    <row r="744" spans="1:45" x14ac:dyDescent="0.25">
      <c r="A744" s="1">
        <v>21</v>
      </c>
      <c r="B744" s="1">
        <v>1</v>
      </c>
      <c r="C744" s="1">
        <v>3</v>
      </c>
      <c r="D744" s="1">
        <v>1</v>
      </c>
      <c r="E744" s="1">
        <v>3</v>
      </c>
      <c r="F744" s="1">
        <v>1</v>
      </c>
      <c r="G744" s="1" t="b">
        <v>1</v>
      </c>
      <c r="H744" s="1">
        <v>10</v>
      </c>
      <c r="I744" s="1" t="b">
        <v>1</v>
      </c>
      <c r="J744" s="1">
        <v>10</v>
      </c>
      <c r="K744" s="1" t="b">
        <v>1</v>
      </c>
      <c r="L744" s="3">
        <v>10</v>
      </c>
      <c r="M744" s="3">
        <f>Πίνακας1[[#This Row],[ε2]] + Πίνακας1[[#This Row],[ε1]]</f>
        <v>20</v>
      </c>
      <c r="N744" s="1">
        <v>65.52</v>
      </c>
      <c r="O744" s="1">
        <v>62.07</v>
      </c>
      <c r="P744" s="1">
        <v>62.07</v>
      </c>
      <c r="Q744" s="1">
        <v>48.28</v>
      </c>
      <c r="R744" s="1">
        <v>62.07</v>
      </c>
      <c r="S744" s="1">
        <v>58.62</v>
      </c>
      <c r="T744" s="1">
        <v>62.07</v>
      </c>
      <c r="U744" s="1">
        <v>55.17</v>
      </c>
      <c r="V744" s="1">
        <v>62.07</v>
      </c>
      <c r="W744" s="1">
        <v>51.72</v>
      </c>
      <c r="X744" s="1">
        <v>62.07</v>
      </c>
      <c r="Y744" s="3">
        <v>58.62</v>
      </c>
      <c r="Z744" s="1">
        <v>44.83</v>
      </c>
      <c r="AA744" s="1">
        <v>34.479999999999997</v>
      </c>
      <c r="AB744" s="1">
        <v>37.93</v>
      </c>
      <c r="AC744" s="1">
        <v>62.07</v>
      </c>
      <c r="AD744" s="1">
        <v>20.69</v>
      </c>
      <c r="AE744" s="1">
        <v>51.72</v>
      </c>
      <c r="AF744" s="1">
        <v>58.62</v>
      </c>
      <c r="AG744" s="1">
        <v>37.93</v>
      </c>
      <c r="AH744" s="1">
        <v>41.38</v>
      </c>
      <c r="AI744" s="1">
        <v>62.07</v>
      </c>
      <c r="AJ744" s="1">
        <v>55.17</v>
      </c>
      <c r="AK744" s="3">
        <v>55.17</v>
      </c>
      <c r="AL744">
        <f t="shared" si="77"/>
        <v>59.195833333333347</v>
      </c>
      <c r="AM744">
        <f t="shared" si="78"/>
        <v>48.28</v>
      </c>
      <c r="AN744" s="4">
        <f t="shared" si="79"/>
        <v>65.52</v>
      </c>
      <c r="AO744">
        <f t="shared" si="80"/>
        <v>46.838333333333331</v>
      </c>
      <c r="AP744">
        <f t="shared" si="81"/>
        <v>20.69</v>
      </c>
      <c r="AQ744" s="9">
        <f t="shared" si="82"/>
        <v>62.07</v>
      </c>
      <c r="AR744" s="12">
        <f xml:space="preserve"> Πίνακας1[[#This Row],[Average Accuracy (Real Data)]] - Πίνακας1[[#This Row],[Average Accuracy (Synthetic Data)]]</f>
        <v>12.357500000000016</v>
      </c>
      <c r="AS744" s="9" t="str">
        <f t="shared" si="83"/>
        <v>LinearSVC (Synth)</v>
      </c>
    </row>
    <row r="745" spans="1:45" x14ac:dyDescent="0.25">
      <c r="A745" s="1">
        <v>42</v>
      </c>
      <c r="B745" s="1">
        <v>1</v>
      </c>
      <c r="C745" s="1">
        <v>3</v>
      </c>
      <c r="D745" s="1">
        <v>1</v>
      </c>
      <c r="E745" s="1">
        <v>3</v>
      </c>
      <c r="F745" s="1">
        <v>2</v>
      </c>
      <c r="G745" s="1" t="b">
        <v>1</v>
      </c>
      <c r="H745" s="1">
        <v>10</v>
      </c>
      <c r="I745" s="1" t="b">
        <v>1</v>
      </c>
      <c r="J745" s="1">
        <v>10</v>
      </c>
      <c r="K745" s="1" t="b">
        <v>1</v>
      </c>
      <c r="L745" s="3">
        <v>10</v>
      </c>
      <c r="M745" s="3">
        <f>Πίνακας1[[#This Row],[ε2]] + Πίνακας1[[#This Row],[ε1]]</f>
        <v>20</v>
      </c>
      <c r="N745" s="1">
        <v>65.52</v>
      </c>
      <c r="O745" s="1">
        <v>62.07</v>
      </c>
      <c r="P745" s="1">
        <v>62.07</v>
      </c>
      <c r="Q745" s="1">
        <v>48.28</v>
      </c>
      <c r="R745" s="1">
        <v>62.07</v>
      </c>
      <c r="S745" s="1">
        <v>58.62</v>
      </c>
      <c r="T745" s="1">
        <v>62.07</v>
      </c>
      <c r="U745" s="1">
        <v>55.17</v>
      </c>
      <c r="V745" s="1">
        <v>62.07</v>
      </c>
      <c r="W745" s="1">
        <v>51.72</v>
      </c>
      <c r="X745" s="1">
        <v>62.07</v>
      </c>
      <c r="Y745" s="3">
        <v>58.62</v>
      </c>
      <c r="Z745" s="1">
        <v>65.52</v>
      </c>
      <c r="AA745" s="1">
        <v>41.38</v>
      </c>
      <c r="AB745" s="1">
        <v>34.479999999999997</v>
      </c>
      <c r="AC745" s="1">
        <v>62.07</v>
      </c>
      <c r="AD745" s="1">
        <v>58.62</v>
      </c>
      <c r="AE745" s="1">
        <v>41.38</v>
      </c>
      <c r="AF745" s="1">
        <v>44.83</v>
      </c>
      <c r="AG745" s="1">
        <v>41.38</v>
      </c>
      <c r="AH745" s="1">
        <v>44.83</v>
      </c>
      <c r="AI745" s="1">
        <v>55.17</v>
      </c>
      <c r="AJ745" s="1">
        <v>48.28</v>
      </c>
      <c r="AK745" s="3">
        <v>27.59</v>
      </c>
      <c r="AL745">
        <f t="shared" si="77"/>
        <v>59.195833333333347</v>
      </c>
      <c r="AM745">
        <f t="shared" si="78"/>
        <v>48.28</v>
      </c>
      <c r="AN745" s="4">
        <f t="shared" si="79"/>
        <v>65.52</v>
      </c>
      <c r="AO745">
        <f t="shared" si="80"/>
        <v>47.127499999999998</v>
      </c>
      <c r="AP745">
        <f t="shared" si="81"/>
        <v>27.59</v>
      </c>
      <c r="AQ745" s="9">
        <f t="shared" si="82"/>
        <v>65.52</v>
      </c>
      <c r="AR745" s="12">
        <f xml:space="preserve"> Πίνακας1[[#This Row],[Average Accuracy (Real Data)]] - Πίνακας1[[#This Row],[Average Accuracy (Synthetic Data)]]</f>
        <v>12.068333333333349</v>
      </c>
      <c r="AS745" s="168" t="str">
        <f t="shared" si="83"/>
        <v>XGBClassifier (Synth)</v>
      </c>
    </row>
    <row r="746" spans="1:45" x14ac:dyDescent="0.25">
      <c r="A746" s="1">
        <v>63</v>
      </c>
      <c r="B746" s="1">
        <v>1</v>
      </c>
      <c r="C746" s="1">
        <v>3</v>
      </c>
      <c r="D746" s="1">
        <v>2</v>
      </c>
      <c r="E746" s="1">
        <v>3</v>
      </c>
      <c r="F746" s="1">
        <v>1</v>
      </c>
      <c r="G746" s="1" t="b">
        <v>1</v>
      </c>
      <c r="H746" s="1">
        <v>10</v>
      </c>
      <c r="I746" s="1" t="b">
        <v>1</v>
      </c>
      <c r="J746" s="1">
        <v>10</v>
      </c>
      <c r="K746" s="1" t="b">
        <v>1</v>
      </c>
      <c r="L746" s="3">
        <v>10</v>
      </c>
      <c r="M746" s="3">
        <f>Πίνακας1[[#This Row],[ε2]] + Πίνακας1[[#This Row],[ε1]]</f>
        <v>20</v>
      </c>
      <c r="N746" s="1">
        <v>65.52</v>
      </c>
      <c r="O746" s="1">
        <v>62.07</v>
      </c>
      <c r="P746" s="1">
        <v>62.07</v>
      </c>
      <c r="Q746" s="1">
        <v>48.28</v>
      </c>
      <c r="R746" s="1">
        <v>62.07</v>
      </c>
      <c r="S746" s="1">
        <v>58.62</v>
      </c>
      <c r="T746" s="1">
        <v>62.07</v>
      </c>
      <c r="U746" s="1">
        <v>55.17</v>
      </c>
      <c r="V746" s="1">
        <v>62.07</v>
      </c>
      <c r="W746" s="1">
        <v>51.72</v>
      </c>
      <c r="X746" s="1">
        <v>62.07</v>
      </c>
      <c r="Y746" s="3">
        <v>58.62</v>
      </c>
      <c r="Z746" s="1">
        <v>41.38</v>
      </c>
      <c r="AA746" s="1">
        <v>31.03</v>
      </c>
      <c r="AB746" s="1">
        <v>51.72</v>
      </c>
      <c r="AC746" s="1">
        <v>58.62</v>
      </c>
      <c r="AD746" s="1">
        <v>62.07</v>
      </c>
      <c r="AE746" s="1">
        <v>48.28</v>
      </c>
      <c r="AF746" s="1">
        <v>48.28</v>
      </c>
      <c r="AG746" s="1">
        <v>41.38</v>
      </c>
      <c r="AH746" s="1">
        <v>41.38</v>
      </c>
      <c r="AI746" s="1">
        <v>58.62</v>
      </c>
      <c r="AJ746" s="1">
        <v>44.83</v>
      </c>
      <c r="AK746" s="3">
        <v>48.28</v>
      </c>
      <c r="AL746">
        <f t="shared" si="77"/>
        <v>59.195833333333347</v>
      </c>
      <c r="AM746">
        <f t="shared" si="78"/>
        <v>48.28</v>
      </c>
      <c r="AN746" s="4">
        <f t="shared" si="79"/>
        <v>65.52</v>
      </c>
      <c r="AO746">
        <f t="shared" si="80"/>
        <v>47.989166666666669</v>
      </c>
      <c r="AP746">
        <f t="shared" si="81"/>
        <v>31.03</v>
      </c>
      <c r="AQ746" s="9">
        <f t="shared" si="82"/>
        <v>62.07</v>
      </c>
      <c r="AR746" s="12">
        <f xml:space="preserve"> Πίνακας1[[#This Row],[Average Accuracy (Real Data)]] - Πίνακας1[[#This Row],[Average Accuracy (Synthetic Data)]]</f>
        <v>11.206666666666678</v>
      </c>
      <c r="AS746" s="168" t="str">
        <f t="shared" si="83"/>
        <v>SVC (Synth)</v>
      </c>
    </row>
    <row r="747" spans="1:45" x14ac:dyDescent="0.25">
      <c r="A747" s="1">
        <v>84</v>
      </c>
      <c r="B747" s="1">
        <v>1</v>
      </c>
      <c r="C747" s="1">
        <v>3</v>
      </c>
      <c r="D747" s="1">
        <v>2</v>
      </c>
      <c r="E747" s="1">
        <v>3</v>
      </c>
      <c r="F747" s="1">
        <v>2</v>
      </c>
      <c r="G747" s="1" t="b">
        <v>1</v>
      </c>
      <c r="H747" s="1">
        <v>10</v>
      </c>
      <c r="I747" s="1" t="b">
        <v>1</v>
      </c>
      <c r="J747" s="1">
        <v>10</v>
      </c>
      <c r="K747" s="1" t="b">
        <v>1</v>
      </c>
      <c r="L747" s="3">
        <v>10</v>
      </c>
      <c r="M747" s="3">
        <f>Πίνακας1[[#This Row],[ε2]] + Πίνακας1[[#This Row],[ε1]]</f>
        <v>20</v>
      </c>
      <c r="N747" s="1">
        <v>65.52</v>
      </c>
      <c r="O747" s="1">
        <v>62.07</v>
      </c>
      <c r="P747" s="1">
        <v>62.07</v>
      </c>
      <c r="Q747" s="1">
        <v>48.28</v>
      </c>
      <c r="R747" s="1">
        <v>62.07</v>
      </c>
      <c r="S747" s="1">
        <v>58.62</v>
      </c>
      <c r="T747" s="1">
        <v>62.07</v>
      </c>
      <c r="U747" s="1">
        <v>55.17</v>
      </c>
      <c r="V747" s="1">
        <v>62.07</v>
      </c>
      <c r="W747" s="1">
        <v>51.72</v>
      </c>
      <c r="X747" s="1">
        <v>62.07</v>
      </c>
      <c r="Y747" s="3">
        <v>58.62</v>
      </c>
      <c r="Z747" s="1">
        <v>48.28</v>
      </c>
      <c r="AA747" s="1">
        <v>44.83</v>
      </c>
      <c r="AB747" s="1">
        <v>62.07</v>
      </c>
      <c r="AC747" s="1">
        <v>51.72</v>
      </c>
      <c r="AD747" s="1">
        <v>62.07</v>
      </c>
      <c r="AE747" s="1">
        <v>62.07</v>
      </c>
      <c r="AF747" s="1">
        <v>48.28</v>
      </c>
      <c r="AG747" s="1">
        <v>51.72</v>
      </c>
      <c r="AH747" s="1">
        <v>44.83</v>
      </c>
      <c r="AI747" s="1">
        <v>55.17</v>
      </c>
      <c r="AJ747" s="1">
        <v>55.17</v>
      </c>
      <c r="AK747" s="3">
        <v>48.28</v>
      </c>
      <c r="AL747">
        <f t="shared" si="77"/>
        <v>59.195833333333347</v>
      </c>
      <c r="AM747">
        <f t="shared" si="78"/>
        <v>48.28</v>
      </c>
      <c r="AN747" s="4">
        <f t="shared" si="79"/>
        <v>65.52</v>
      </c>
      <c r="AO747">
        <f t="shared" si="80"/>
        <v>52.874166666666667</v>
      </c>
      <c r="AP747">
        <f t="shared" si="81"/>
        <v>44.83</v>
      </c>
      <c r="AQ747" s="9">
        <f t="shared" si="82"/>
        <v>62.07</v>
      </c>
      <c r="AR747" s="12">
        <f xml:space="preserve"> Πίνακας1[[#This Row],[Average Accuracy (Real Data)]] - Πίνακας1[[#This Row],[Average Accuracy (Synthetic Data)]]</f>
        <v>6.3216666666666796</v>
      </c>
      <c r="AS747" s="168" t="str">
        <f t="shared" si="83"/>
        <v>KNeighborsClassifier (Synth)</v>
      </c>
    </row>
    <row r="748" spans="1:45" x14ac:dyDescent="0.25">
      <c r="A748" s="1">
        <v>105</v>
      </c>
      <c r="B748" s="1">
        <v>1</v>
      </c>
      <c r="C748" s="1">
        <v>5</v>
      </c>
      <c r="D748" s="1">
        <v>3</v>
      </c>
      <c r="E748" s="1">
        <v>3</v>
      </c>
      <c r="F748" s="1">
        <v>1</v>
      </c>
      <c r="G748" s="1" t="b">
        <v>1</v>
      </c>
      <c r="H748" s="1">
        <v>10</v>
      </c>
      <c r="I748" s="1" t="b">
        <v>1</v>
      </c>
      <c r="J748" s="1">
        <v>10</v>
      </c>
      <c r="K748" s="1" t="b">
        <v>1</v>
      </c>
      <c r="L748" s="3">
        <v>10</v>
      </c>
      <c r="M748" s="3">
        <f>Πίνακας1[[#This Row],[ε2]] + Πίνακας1[[#This Row],[ε1]]</f>
        <v>20</v>
      </c>
      <c r="N748" s="1">
        <v>65.52</v>
      </c>
      <c r="O748" s="1">
        <v>62.07</v>
      </c>
      <c r="P748" s="1">
        <v>62.07</v>
      </c>
      <c r="Q748" s="1">
        <v>48.28</v>
      </c>
      <c r="R748" s="1">
        <v>62.07</v>
      </c>
      <c r="S748" s="1">
        <v>58.62</v>
      </c>
      <c r="T748" s="1">
        <v>62.07</v>
      </c>
      <c r="U748" s="1">
        <v>55.17</v>
      </c>
      <c r="V748" s="1">
        <v>62.07</v>
      </c>
      <c r="W748" s="1">
        <v>51.72</v>
      </c>
      <c r="X748" s="1">
        <v>62.07</v>
      </c>
      <c r="Y748" s="3">
        <v>58.62</v>
      </c>
      <c r="Z748" s="1">
        <v>65.52</v>
      </c>
      <c r="AA748" s="1">
        <v>51.72</v>
      </c>
      <c r="AB748" s="1">
        <v>62.07</v>
      </c>
      <c r="AC748" s="1">
        <v>41.38</v>
      </c>
      <c r="AD748" s="1">
        <v>62.07</v>
      </c>
      <c r="AE748" s="1">
        <v>51.72</v>
      </c>
      <c r="AF748" s="1">
        <v>58.62</v>
      </c>
      <c r="AG748" s="1">
        <v>41.38</v>
      </c>
      <c r="AH748" s="1">
        <v>65.52</v>
      </c>
      <c r="AI748" s="1">
        <v>62.07</v>
      </c>
      <c r="AJ748" s="1">
        <v>62.07</v>
      </c>
      <c r="AK748" s="3">
        <v>62.07</v>
      </c>
      <c r="AL748">
        <f t="shared" si="77"/>
        <v>59.195833333333347</v>
      </c>
      <c r="AM748">
        <f t="shared" si="78"/>
        <v>48.28</v>
      </c>
      <c r="AN748" s="4">
        <f t="shared" si="79"/>
        <v>65.52</v>
      </c>
      <c r="AO748">
        <f t="shared" si="80"/>
        <v>57.184166666666677</v>
      </c>
      <c r="AP748">
        <f t="shared" si="81"/>
        <v>41.38</v>
      </c>
      <c r="AQ748" s="9">
        <f t="shared" si="82"/>
        <v>65.52</v>
      </c>
      <c r="AR748" s="12">
        <f xml:space="preserve"> Πίνακας1[[#This Row],[Average Accuracy (Real Data)]] - Πίνακας1[[#This Row],[Average Accuracy (Synthetic Data)]]</f>
        <v>2.0116666666666703</v>
      </c>
      <c r="AS748" s="168" t="str">
        <f t="shared" si="83"/>
        <v>XGBClassifier (Synth)</v>
      </c>
    </row>
    <row r="749" spans="1:45" x14ac:dyDescent="0.25">
      <c r="A749" s="1">
        <v>126</v>
      </c>
      <c r="B749" s="1">
        <v>1</v>
      </c>
      <c r="C749" s="1">
        <v>5</v>
      </c>
      <c r="D749" s="1">
        <v>3</v>
      </c>
      <c r="E749" s="1">
        <v>3</v>
      </c>
      <c r="F749" s="1">
        <v>2</v>
      </c>
      <c r="G749" s="1" t="b">
        <v>1</v>
      </c>
      <c r="H749" s="1">
        <v>10</v>
      </c>
      <c r="I749" s="1" t="b">
        <v>1</v>
      </c>
      <c r="J749" s="1">
        <v>10</v>
      </c>
      <c r="K749" s="1" t="b">
        <v>1</v>
      </c>
      <c r="L749" s="3">
        <v>10</v>
      </c>
      <c r="M749" s="3">
        <f>Πίνακας1[[#This Row],[ε2]] + Πίνακας1[[#This Row],[ε1]]</f>
        <v>20</v>
      </c>
      <c r="N749" s="1">
        <v>65.52</v>
      </c>
      <c r="O749" s="1">
        <v>62.07</v>
      </c>
      <c r="P749" s="1">
        <v>62.07</v>
      </c>
      <c r="Q749" s="1">
        <v>48.28</v>
      </c>
      <c r="R749" s="1">
        <v>62.07</v>
      </c>
      <c r="S749" s="1">
        <v>58.62</v>
      </c>
      <c r="T749" s="1">
        <v>62.07</v>
      </c>
      <c r="U749" s="1">
        <v>55.17</v>
      </c>
      <c r="V749" s="1">
        <v>62.07</v>
      </c>
      <c r="W749" s="1">
        <v>51.72</v>
      </c>
      <c r="X749" s="1">
        <v>62.07</v>
      </c>
      <c r="Y749" s="3">
        <v>58.62</v>
      </c>
      <c r="Z749" s="1">
        <v>62.07</v>
      </c>
      <c r="AA749" s="1">
        <v>58.62</v>
      </c>
      <c r="AB749" s="1">
        <v>48.28</v>
      </c>
      <c r="AC749" s="1">
        <v>68.97</v>
      </c>
      <c r="AD749" s="1">
        <v>62.07</v>
      </c>
      <c r="AE749" s="1">
        <v>65.52</v>
      </c>
      <c r="AF749" s="1">
        <v>65.52</v>
      </c>
      <c r="AG749" s="1">
        <v>48.28</v>
      </c>
      <c r="AH749" s="1">
        <v>58.62</v>
      </c>
      <c r="AI749" s="1">
        <v>65.52</v>
      </c>
      <c r="AJ749" s="1">
        <v>65.52</v>
      </c>
      <c r="AK749" s="3">
        <v>58.62</v>
      </c>
      <c r="AL749">
        <f t="shared" si="77"/>
        <v>59.195833333333347</v>
      </c>
      <c r="AM749">
        <f t="shared" si="78"/>
        <v>48.28</v>
      </c>
      <c r="AN749" s="4">
        <f t="shared" si="79"/>
        <v>65.52</v>
      </c>
      <c r="AO749">
        <f t="shared" si="80"/>
        <v>60.634166666666658</v>
      </c>
      <c r="AP749">
        <f t="shared" si="81"/>
        <v>48.28</v>
      </c>
      <c r="AQ749" s="9">
        <f t="shared" si="82"/>
        <v>68.97</v>
      </c>
      <c r="AR749" s="12">
        <f xml:space="preserve"> Πίνακας1[[#This Row],[Average Accuracy (Real Data)]] - Πίνακας1[[#This Row],[Average Accuracy (Synthetic Data)]]</f>
        <v>-1.4383333333333113</v>
      </c>
      <c r="AS749" s="168" t="str">
        <f t="shared" si="83"/>
        <v>LinearSVC (Synth)</v>
      </c>
    </row>
    <row r="750" spans="1:45" x14ac:dyDescent="0.25">
      <c r="A750" s="1">
        <v>147</v>
      </c>
      <c r="B750" s="1">
        <v>1</v>
      </c>
      <c r="C750" s="1">
        <v>4</v>
      </c>
      <c r="D750" s="1">
        <v>4</v>
      </c>
      <c r="E750" s="1">
        <v>3</v>
      </c>
      <c r="F750" s="1">
        <v>1</v>
      </c>
      <c r="G750" s="1" t="b">
        <v>1</v>
      </c>
      <c r="H750" s="1">
        <v>10</v>
      </c>
      <c r="I750" s="1" t="b">
        <v>1</v>
      </c>
      <c r="J750" s="1">
        <v>10</v>
      </c>
      <c r="K750" s="1" t="b">
        <v>1</v>
      </c>
      <c r="L750" s="3">
        <v>10</v>
      </c>
      <c r="M750" s="3">
        <f>Πίνακας1[[#This Row],[ε2]] + Πίνακας1[[#This Row],[ε1]]</f>
        <v>20</v>
      </c>
      <c r="N750" s="1">
        <v>65.52</v>
      </c>
      <c r="O750" s="1">
        <v>62.07</v>
      </c>
      <c r="P750" s="1">
        <v>62.07</v>
      </c>
      <c r="Q750" s="1">
        <v>48.28</v>
      </c>
      <c r="R750" s="1">
        <v>62.07</v>
      </c>
      <c r="S750" s="1">
        <v>58.62</v>
      </c>
      <c r="T750" s="1">
        <v>62.07</v>
      </c>
      <c r="U750" s="1">
        <v>55.17</v>
      </c>
      <c r="V750" s="1">
        <v>62.07</v>
      </c>
      <c r="W750" s="1">
        <v>51.72</v>
      </c>
      <c r="X750" s="1">
        <v>62.07</v>
      </c>
      <c r="Y750" s="3">
        <v>58.62</v>
      </c>
      <c r="Z750" s="1">
        <v>62.07</v>
      </c>
      <c r="AA750" s="1">
        <v>51.72</v>
      </c>
      <c r="AB750" s="1">
        <v>51.72</v>
      </c>
      <c r="AC750" s="1">
        <v>10.34</v>
      </c>
      <c r="AD750" s="1">
        <v>62.07</v>
      </c>
      <c r="AE750" s="1">
        <v>65.52</v>
      </c>
      <c r="AF750" s="1">
        <v>58.62</v>
      </c>
      <c r="AG750" s="1">
        <v>37.93</v>
      </c>
      <c r="AH750" s="1">
        <v>55.17</v>
      </c>
      <c r="AI750" s="1">
        <v>65.52</v>
      </c>
      <c r="AJ750" s="1">
        <v>65.52</v>
      </c>
      <c r="AK750" s="3">
        <v>58.62</v>
      </c>
      <c r="AL750">
        <f t="shared" si="77"/>
        <v>59.195833333333347</v>
      </c>
      <c r="AM750">
        <f t="shared" si="78"/>
        <v>48.28</v>
      </c>
      <c r="AN750" s="4">
        <f t="shared" si="79"/>
        <v>65.52</v>
      </c>
      <c r="AO750">
        <f t="shared" si="80"/>
        <v>53.735000000000007</v>
      </c>
      <c r="AP750">
        <f t="shared" si="81"/>
        <v>10.34</v>
      </c>
      <c r="AQ750" s="9">
        <f t="shared" si="82"/>
        <v>65.52</v>
      </c>
      <c r="AR750" s="12">
        <f xml:space="preserve"> Πίνακας1[[#This Row],[Average Accuracy (Real Data)]] - Πίνακας1[[#This Row],[Average Accuracy (Synthetic Data)]]</f>
        <v>5.4608333333333405</v>
      </c>
      <c r="AS750" s="168" t="str">
        <f t="shared" si="83"/>
        <v>RandomForestClassifier (Synth)</v>
      </c>
    </row>
    <row r="751" spans="1:45" x14ac:dyDescent="0.25">
      <c r="A751" s="1">
        <v>168</v>
      </c>
      <c r="B751" s="1">
        <v>1</v>
      </c>
      <c r="C751" s="1">
        <v>4</v>
      </c>
      <c r="D751" s="1">
        <v>4</v>
      </c>
      <c r="E751" s="1">
        <v>3</v>
      </c>
      <c r="F751" s="1">
        <v>2</v>
      </c>
      <c r="G751" s="1" t="b">
        <v>1</v>
      </c>
      <c r="H751" s="1">
        <v>10</v>
      </c>
      <c r="I751" s="1" t="b">
        <v>1</v>
      </c>
      <c r="J751" s="1">
        <v>10</v>
      </c>
      <c r="K751" s="1" t="b">
        <v>1</v>
      </c>
      <c r="L751" s="3">
        <v>10</v>
      </c>
      <c r="M751" s="3">
        <f>Πίνακας1[[#This Row],[ε2]] + Πίνακας1[[#This Row],[ε1]]</f>
        <v>20</v>
      </c>
      <c r="N751" s="1">
        <v>65.52</v>
      </c>
      <c r="O751" s="1">
        <v>62.07</v>
      </c>
      <c r="P751" s="1">
        <v>62.07</v>
      </c>
      <c r="Q751" s="1">
        <v>48.28</v>
      </c>
      <c r="R751" s="1">
        <v>62.07</v>
      </c>
      <c r="S751" s="1">
        <v>58.62</v>
      </c>
      <c r="T751" s="1">
        <v>62.07</v>
      </c>
      <c r="U751" s="1">
        <v>55.17</v>
      </c>
      <c r="V751" s="1">
        <v>62.07</v>
      </c>
      <c r="W751" s="1">
        <v>51.72</v>
      </c>
      <c r="X751" s="1">
        <v>62.07</v>
      </c>
      <c r="Y751" s="3">
        <v>58.62</v>
      </c>
      <c r="Z751" s="1">
        <v>58.62</v>
      </c>
      <c r="AA751" s="1">
        <v>58.62</v>
      </c>
      <c r="AB751" s="1">
        <v>58.62</v>
      </c>
      <c r="AC751" s="1">
        <v>55.17</v>
      </c>
      <c r="AD751" s="1">
        <v>62.07</v>
      </c>
      <c r="AE751" s="1">
        <v>65.52</v>
      </c>
      <c r="AF751" s="1">
        <v>58.62</v>
      </c>
      <c r="AG751" s="1">
        <v>58.62</v>
      </c>
      <c r="AH751" s="1">
        <v>58.62</v>
      </c>
      <c r="AI751" s="1">
        <v>65.52</v>
      </c>
      <c r="AJ751" s="1">
        <v>62.07</v>
      </c>
      <c r="AK751" s="3">
        <v>62.07</v>
      </c>
      <c r="AL751">
        <f t="shared" si="77"/>
        <v>59.195833333333347</v>
      </c>
      <c r="AM751">
        <f t="shared" si="78"/>
        <v>48.28</v>
      </c>
      <c r="AN751" s="4">
        <f t="shared" si="79"/>
        <v>65.52</v>
      </c>
      <c r="AO751">
        <f t="shared" si="80"/>
        <v>60.344999999999999</v>
      </c>
      <c r="AP751">
        <f t="shared" si="81"/>
        <v>55.17</v>
      </c>
      <c r="AQ751" s="9">
        <f t="shared" si="82"/>
        <v>65.52</v>
      </c>
      <c r="AR751" s="12">
        <f xml:space="preserve"> Πίνακας1[[#This Row],[Average Accuracy (Real Data)]] - Πίνακας1[[#This Row],[Average Accuracy (Synthetic Data)]]</f>
        <v>-1.1491666666666518</v>
      </c>
      <c r="AS751" s="168" t="str">
        <f t="shared" si="83"/>
        <v>RandomForestClassifier (Synth)</v>
      </c>
    </row>
    <row r="752" spans="1:45" x14ac:dyDescent="0.25">
      <c r="A752" s="1">
        <v>189</v>
      </c>
      <c r="B752" s="1">
        <v>2</v>
      </c>
      <c r="C752" s="1">
        <v>4</v>
      </c>
      <c r="D752" s="1">
        <v>1</v>
      </c>
      <c r="E752" s="1">
        <v>3</v>
      </c>
      <c r="F752" s="1">
        <v>1</v>
      </c>
      <c r="G752" s="1" t="b">
        <v>1</v>
      </c>
      <c r="H752" s="1">
        <v>10</v>
      </c>
      <c r="I752" s="1" t="b">
        <v>1</v>
      </c>
      <c r="J752" s="1">
        <v>10</v>
      </c>
      <c r="K752" s="1" t="b">
        <v>1</v>
      </c>
      <c r="L752" s="3">
        <v>10</v>
      </c>
      <c r="M752" s="3">
        <f>Πίνακας1[[#This Row],[ε2]] + Πίνακας1[[#This Row],[ε1]]</f>
        <v>20</v>
      </c>
      <c r="N752" s="1">
        <v>58.64</v>
      </c>
      <c r="O752" s="1">
        <v>48.44</v>
      </c>
      <c r="P752" s="1">
        <v>54.76</v>
      </c>
      <c r="Q752" s="1">
        <v>48.44</v>
      </c>
      <c r="R752" s="1">
        <v>58.88</v>
      </c>
      <c r="S752" s="1">
        <v>54.12</v>
      </c>
      <c r="T752" s="1">
        <v>65.319999999999993</v>
      </c>
      <c r="U752" s="1">
        <v>47.52</v>
      </c>
      <c r="V752" s="1">
        <v>60.32</v>
      </c>
      <c r="W752" s="1">
        <v>48.52</v>
      </c>
      <c r="X752" s="1">
        <v>48.52</v>
      </c>
      <c r="Y752" s="3">
        <v>52.76</v>
      </c>
      <c r="Z752" s="1">
        <v>48.24</v>
      </c>
      <c r="AA752" s="1">
        <v>41.8</v>
      </c>
      <c r="AB752" s="1">
        <v>45.56</v>
      </c>
      <c r="AC752" s="1">
        <v>45.12</v>
      </c>
      <c r="AD752" s="1">
        <v>45.8</v>
      </c>
      <c r="AE752" s="1">
        <v>46.28</v>
      </c>
      <c r="AF752" s="1">
        <v>46.56</v>
      </c>
      <c r="AG752" s="1">
        <v>49.08</v>
      </c>
      <c r="AH752" s="1">
        <v>47.32</v>
      </c>
      <c r="AI752" s="1">
        <v>49.32</v>
      </c>
      <c r="AJ752" s="1">
        <v>49.4</v>
      </c>
      <c r="AK752" s="3">
        <v>49</v>
      </c>
      <c r="AL752">
        <f t="shared" si="77"/>
        <v>53.853333333333332</v>
      </c>
      <c r="AM752">
        <f t="shared" si="78"/>
        <v>47.52</v>
      </c>
      <c r="AN752" s="4">
        <f t="shared" si="79"/>
        <v>65.319999999999993</v>
      </c>
      <c r="AO752">
        <f t="shared" si="80"/>
        <v>46.956666666666656</v>
      </c>
      <c r="AP752">
        <f t="shared" si="81"/>
        <v>41.8</v>
      </c>
      <c r="AQ752" s="9">
        <f t="shared" si="82"/>
        <v>49.4</v>
      </c>
      <c r="AR752" s="12">
        <f xml:space="preserve"> Πίνακας1[[#This Row],[Average Accuracy (Real Data)]] - Πίνακας1[[#This Row],[Average Accuracy (Synthetic Data)]]</f>
        <v>6.8966666666666754</v>
      </c>
      <c r="AS752" s="168" t="str">
        <f t="shared" si="83"/>
        <v>LinearDiscriminantAnalysis (Synth)</v>
      </c>
    </row>
    <row r="753" spans="1:45" x14ac:dyDescent="0.25">
      <c r="A753" s="1">
        <v>210</v>
      </c>
      <c r="B753" s="1">
        <v>2</v>
      </c>
      <c r="C753" s="1">
        <v>4</v>
      </c>
      <c r="D753" s="1">
        <v>1</v>
      </c>
      <c r="E753" s="1">
        <v>3</v>
      </c>
      <c r="F753" s="1">
        <v>2</v>
      </c>
      <c r="G753" s="1" t="b">
        <v>1</v>
      </c>
      <c r="H753" s="1">
        <v>10</v>
      </c>
      <c r="I753" s="1" t="b">
        <v>1</v>
      </c>
      <c r="J753" s="1">
        <v>10</v>
      </c>
      <c r="K753" s="1" t="b">
        <v>1</v>
      </c>
      <c r="L753" s="3">
        <v>10</v>
      </c>
      <c r="M753" s="3">
        <f>Πίνακας1[[#This Row],[ε2]] + Πίνακας1[[#This Row],[ε1]]</f>
        <v>20</v>
      </c>
      <c r="N753" s="1">
        <v>58.64</v>
      </c>
      <c r="O753" s="1">
        <v>48.44</v>
      </c>
      <c r="P753" s="1">
        <v>54.76</v>
      </c>
      <c r="Q753" s="1">
        <v>48.44</v>
      </c>
      <c r="R753" s="1">
        <v>58.88</v>
      </c>
      <c r="S753" s="1">
        <v>54.12</v>
      </c>
      <c r="T753" s="1">
        <v>65.319999999999993</v>
      </c>
      <c r="U753" s="1">
        <v>47.52</v>
      </c>
      <c r="V753" s="1">
        <v>60.32</v>
      </c>
      <c r="W753" s="1">
        <v>48.52</v>
      </c>
      <c r="X753" s="1">
        <v>48.52</v>
      </c>
      <c r="Y753" s="3">
        <v>52.76</v>
      </c>
      <c r="Z753" s="1">
        <v>51.76</v>
      </c>
      <c r="AA753" s="1">
        <v>33.44</v>
      </c>
      <c r="AB753" s="1">
        <v>46.68</v>
      </c>
      <c r="AC753" s="1">
        <v>49.48</v>
      </c>
      <c r="AD753" s="1">
        <v>49.08</v>
      </c>
      <c r="AE753" s="1">
        <v>48.04</v>
      </c>
      <c r="AF753" s="1">
        <v>48</v>
      </c>
      <c r="AG753" s="1">
        <v>48.6</v>
      </c>
      <c r="AH753" s="1">
        <v>51.6</v>
      </c>
      <c r="AI753" s="1">
        <v>49.4</v>
      </c>
      <c r="AJ753" s="1">
        <v>49.4</v>
      </c>
      <c r="AK753" s="3">
        <v>51.4</v>
      </c>
      <c r="AL753">
        <f t="shared" si="77"/>
        <v>53.853333333333332</v>
      </c>
      <c r="AM753">
        <f t="shared" si="78"/>
        <v>47.52</v>
      </c>
      <c r="AN753" s="4">
        <f t="shared" si="79"/>
        <v>65.319999999999993</v>
      </c>
      <c r="AO753">
        <f t="shared" si="80"/>
        <v>48.073333333333331</v>
      </c>
      <c r="AP753">
        <f t="shared" si="81"/>
        <v>33.44</v>
      </c>
      <c r="AQ753" s="9">
        <f t="shared" si="82"/>
        <v>51.76</v>
      </c>
      <c r="AR753" s="12">
        <f xml:space="preserve"> Πίνακας1[[#This Row],[Average Accuracy (Real Data)]] - Πίνακας1[[#This Row],[Average Accuracy (Synthetic Data)]]</f>
        <v>5.7800000000000011</v>
      </c>
      <c r="AS753" s="168" t="str">
        <f t="shared" si="83"/>
        <v>XGBClassifier (Synth)</v>
      </c>
    </row>
    <row r="754" spans="1:45" x14ac:dyDescent="0.25">
      <c r="A754" s="1">
        <v>231</v>
      </c>
      <c r="B754" s="1">
        <v>2</v>
      </c>
      <c r="C754" s="1">
        <v>4</v>
      </c>
      <c r="D754" s="1">
        <v>2</v>
      </c>
      <c r="E754" s="1">
        <v>3</v>
      </c>
      <c r="F754" s="1">
        <v>1</v>
      </c>
      <c r="G754" s="1" t="b">
        <v>1</v>
      </c>
      <c r="H754" s="1">
        <v>10</v>
      </c>
      <c r="I754" s="1" t="b">
        <v>1</v>
      </c>
      <c r="J754" s="1">
        <v>10</v>
      </c>
      <c r="K754" s="1" t="b">
        <v>1</v>
      </c>
      <c r="L754" s="3">
        <v>10</v>
      </c>
      <c r="M754" s="3">
        <f>Πίνακας1[[#This Row],[ε2]] + Πίνακας1[[#This Row],[ε1]]</f>
        <v>20</v>
      </c>
      <c r="N754" s="1">
        <v>58.64</v>
      </c>
      <c r="O754" s="1">
        <v>48.44</v>
      </c>
      <c r="P754" s="1">
        <v>54.76</v>
      </c>
      <c r="Q754" s="1">
        <v>48.44</v>
      </c>
      <c r="R754" s="1">
        <v>58.88</v>
      </c>
      <c r="S754" s="1">
        <v>54.12</v>
      </c>
      <c r="T754" s="1">
        <v>65.319999999999993</v>
      </c>
      <c r="U754" s="1">
        <v>47.52</v>
      </c>
      <c r="V754" s="1">
        <v>60.32</v>
      </c>
      <c r="W754" s="1">
        <v>48.52</v>
      </c>
      <c r="X754" s="1">
        <v>48.52</v>
      </c>
      <c r="Y754" s="3">
        <v>52.76</v>
      </c>
      <c r="Z754" s="1">
        <v>50.12</v>
      </c>
      <c r="AA754" s="1">
        <v>41.72</v>
      </c>
      <c r="AB754" s="1">
        <v>46.64</v>
      </c>
      <c r="AC754" s="1">
        <v>49.2</v>
      </c>
      <c r="AD754" s="1">
        <v>48.32</v>
      </c>
      <c r="AE754" s="1">
        <v>46.84</v>
      </c>
      <c r="AF754" s="1">
        <v>49.36</v>
      </c>
      <c r="AG754" s="1">
        <v>49.48</v>
      </c>
      <c r="AH754" s="1">
        <v>49.72</v>
      </c>
      <c r="AI754" s="1">
        <v>49.4</v>
      </c>
      <c r="AJ754" s="1">
        <v>49.4</v>
      </c>
      <c r="AK754" s="3">
        <v>49.48</v>
      </c>
      <c r="AL754">
        <f t="shared" si="77"/>
        <v>53.853333333333332</v>
      </c>
      <c r="AM754">
        <f t="shared" si="78"/>
        <v>47.52</v>
      </c>
      <c r="AN754" s="4">
        <f t="shared" si="79"/>
        <v>65.319999999999993</v>
      </c>
      <c r="AO754">
        <f t="shared" si="80"/>
        <v>48.306666666666672</v>
      </c>
      <c r="AP754">
        <f t="shared" si="81"/>
        <v>41.72</v>
      </c>
      <c r="AQ754" s="9">
        <f t="shared" si="82"/>
        <v>50.12</v>
      </c>
      <c r="AR754" s="12">
        <f xml:space="preserve"> Πίνακας1[[#This Row],[Average Accuracy (Real Data)]] - Πίνακας1[[#This Row],[Average Accuracy (Synthetic Data)]]</f>
        <v>5.5466666666666598</v>
      </c>
      <c r="AS754" s="168" t="str">
        <f t="shared" si="83"/>
        <v>XGBClassifier (Synth)</v>
      </c>
    </row>
    <row r="755" spans="1:45" x14ac:dyDescent="0.25">
      <c r="A755" s="1">
        <v>252</v>
      </c>
      <c r="B755" s="1">
        <v>2</v>
      </c>
      <c r="C755" s="1">
        <v>4</v>
      </c>
      <c r="D755" s="1">
        <v>2</v>
      </c>
      <c r="E755" s="1">
        <v>3</v>
      </c>
      <c r="F755" s="1">
        <v>2</v>
      </c>
      <c r="G755" s="1" t="b">
        <v>1</v>
      </c>
      <c r="H755" s="1">
        <v>10</v>
      </c>
      <c r="I755" s="1" t="b">
        <v>1</v>
      </c>
      <c r="J755" s="1">
        <v>10</v>
      </c>
      <c r="K755" s="1" t="b">
        <v>1</v>
      </c>
      <c r="L755" s="3">
        <v>10</v>
      </c>
      <c r="M755" s="3">
        <f>Πίνακας1[[#This Row],[ε2]] + Πίνακας1[[#This Row],[ε1]]</f>
        <v>20</v>
      </c>
      <c r="N755" s="1">
        <v>58.64</v>
      </c>
      <c r="O755" s="1">
        <v>48.44</v>
      </c>
      <c r="P755" s="1">
        <v>54.76</v>
      </c>
      <c r="Q755" s="1">
        <v>48.44</v>
      </c>
      <c r="R755" s="1">
        <v>58.88</v>
      </c>
      <c r="S755" s="1">
        <v>54.12</v>
      </c>
      <c r="T755" s="1">
        <v>65.319999999999993</v>
      </c>
      <c r="U755" s="1">
        <v>47.52</v>
      </c>
      <c r="V755" s="1">
        <v>60.32</v>
      </c>
      <c r="W755" s="1">
        <v>48.52</v>
      </c>
      <c r="X755" s="1">
        <v>48.52</v>
      </c>
      <c r="Y755" s="3">
        <v>52.76</v>
      </c>
      <c r="Z755" s="1">
        <v>49.64</v>
      </c>
      <c r="AA755" s="1">
        <v>34.799999999999997</v>
      </c>
      <c r="AB755" s="1">
        <v>46.36</v>
      </c>
      <c r="AC755" s="1">
        <v>49.36</v>
      </c>
      <c r="AD755" s="1">
        <v>46.64</v>
      </c>
      <c r="AE755" s="1">
        <v>49.32</v>
      </c>
      <c r="AF755" s="1">
        <v>49.72</v>
      </c>
      <c r="AG755" s="1">
        <v>48.88</v>
      </c>
      <c r="AH755" s="1">
        <v>50.32</v>
      </c>
      <c r="AI755" s="1">
        <v>49.44</v>
      </c>
      <c r="AJ755" s="1">
        <v>49.4</v>
      </c>
      <c r="AK755" s="3">
        <v>50.6</v>
      </c>
      <c r="AL755">
        <f t="shared" si="77"/>
        <v>53.853333333333332</v>
      </c>
      <c r="AM755">
        <f t="shared" si="78"/>
        <v>47.52</v>
      </c>
      <c r="AN755" s="4">
        <f t="shared" si="79"/>
        <v>65.319999999999993</v>
      </c>
      <c r="AO755">
        <f t="shared" si="80"/>
        <v>47.873333333333335</v>
      </c>
      <c r="AP755">
        <f t="shared" si="81"/>
        <v>34.799999999999997</v>
      </c>
      <c r="AQ755" s="9">
        <f t="shared" si="82"/>
        <v>50.6</v>
      </c>
      <c r="AR755" s="12">
        <f xml:space="preserve"> Πίνακας1[[#This Row],[Average Accuracy (Real Data)]] - Πίνακας1[[#This Row],[Average Accuracy (Synthetic Data)]]</f>
        <v>5.9799999999999969</v>
      </c>
      <c r="AS755" s="168" t="str">
        <f t="shared" si="83"/>
        <v>QuadraticDiscriminantAnalysis (Synth)</v>
      </c>
    </row>
    <row r="756" spans="1:45" x14ac:dyDescent="0.25">
      <c r="A756" s="1">
        <v>273</v>
      </c>
      <c r="B756" s="1">
        <v>2</v>
      </c>
      <c r="C756" s="1">
        <v>10</v>
      </c>
      <c r="D756" s="1">
        <v>3</v>
      </c>
      <c r="E756" s="1">
        <v>3</v>
      </c>
      <c r="F756" s="1">
        <v>1</v>
      </c>
      <c r="G756" s="1" t="b">
        <v>1</v>
      </c>
      <c r="H756" s="1">
        <v>10</v>
      </c>
      <c r="I756" s="1" t="b">
        <v>1</v>
      </c>
      <c r="J756" s="1">
        <v>10</v>
      </c>
      <c r="K756" s="1" t="b">
        <v>1</v>
      </c>
      <c r="L756" s="3">
        <v>10</v>
      </c>
      <c r="M756" s="3">
        <f>Πίνακας1[[#This Row],[ε2]] + Πίνακας1[[#This Row],[ε1]]</f>
        <v>20</v>
      </c>
      <c r="N756" s="1">
        <v>58.64</v>
      </c>
      <c r="O756" s="1">
        <v>48.44</v>
      </c>
      <c r="P756" s="1">
        <v>54.76</v>
      </c>
      <c r="Q756" s="1">
        <v>48.44</v>
      </c>
      <c r="R756" s="1">
        <v>58.88</v>
      </c>
      <c r="S756" s="1">
        <v>54.12</v>
      </c>
      <c r="T756" s="1">
        <v>65.319999999999993</v>
      </c>
      <c r="U756" s="1">
        <v>47.52</v>
      </c>
      <c r="V756" s="1">
        <v>60.32</v>
      </c>
      <c r="W756" s="1">
        <v>48.52</v>
      </c>
      <c r="X756" s="1">
        <v>48.52</v>
      </c>
      <c r="Y756" s="3">
        <v>52.76</v>
      </c>
      <c r="Z756" s="1">
        <v>54.28</v>
      </c>
      <c r="AA756" s="1">
        <v>43.88</v>
      </c>
      <c r="AB756" s="1">
        <v>48.28</v>
      </c>
      <c r="AC756" s="1">
        <v>49.08</v>
      </c>
      <c r="AD756" s="1">
        <v>51.12</v>
      </c>
      <c r="AE756" s="1">
        <v>49.44</v>
      </c>
      <c r="AF756" s="1">
        <v>55.28</v>
      </c>
      <c r="AG756" s="1">
        <v>48.88</v>
      </c>
      <c r="AH756" s="1">
        <v>54.12</v>
      </c>
      <c r="AI756" s="1">
        <v>49.48</v>
      </c>
      <c r="AJ756" s="1">
        <v>49.36</v>
      </c>
      <c r="AK756" s="3">
        <v>51.24</v>
      </c>
      <c r="AL756">
        <f t="shared" si="77"/>
        <v>53.853333333333332</v>
      </c>
      <c r="AM756">
        <f t="shared" si="78"/>
        <v>47.52</v>
      </c>
      <c r="AN756" s="4">
        <f t="shared" si="79"/>
        <v>65.319999999999993</v>
      </c>
      <c r="AO756">
        <f t="shared" si="80"/>
        <v>50.370000000000005</v>
      </c>
      <c r="AP756">
        <f t="shared" si="81"/>
        <v>43.88</v>
      </c>
      <c r="AQ756" s="9">
        <f t="shared" si="82"/>
        <v>55.28</v>
      </c>
      <c r="AR756" s="12">
        <f xml:space="preserve"> Πίνακας1[[#This Row],[Average Accuracy (Real Data)]] - Πίνακας1[[#This Row],[Average Accuracy (Synthetic Data)]]</f>
        <v>3.4833333333333272</v>
      </c>
      <c r="AS756" s="168" t="str">
        <f t="shared" si="83"/>
        <v>MLPClassifier (Synth)</v>
      </c>
    </row>
    <row r="757" spans="1:45" x14ac:dyDescent="0.25">
      <c r="A757" s="1">
        <v>294</v>
      </c>
      <c r="B757" s="1">
        <v>2</v>
      </c>
      <c r="C757" s="1">
        <v>10</v>
      </c>
      <c r="D757" s="1">
        <v>3</v>
      </c>
      <c r="E757" s="1">
        <v>3</v>
      </c>
      <c r="F757" s="1">
        <v>2</v>
      </c>
      <c r="G757" s="1" t="b">
        <v>1</v>
      </c>
      <c r="H757" s="1">
        <v>10</v>
      </c>
      <c r="I757" s="1" t="b">
        <v>1</v>
      </c>
      <c r="J757" s="1">
        <v>10</v>
      </c>
      <c r="K757" s="1" t="b">
        <v>1</v>
      </c>
      <c r="L757" s="3">
        <v>10</v>
      </c>
      <c r="M757" s="3">
        <f>Πίνακας1[[#This Row],[ε2]] + Πίνακας1[[#This Row],[ε1]]</f>
        <v>20</v>
      </c>
      <c r="N757" s="1">
        <v>58.64</v>
      </c>
      <c r="O757" s="1">
        <v>48.44</v>
      </c>
      <c r="P757" s="1">
        <v>54.76</v>
      </c>
      <c r="Q757" s="1">
        <v>48.44</v>
      </c>
      <c r="R757" s="1">
        <v>58.88</v>
      </c>
      <c r="S757" s="1">
        <v>54.12</v>
      </c>
      <c r="T757" s="1">
        <v>65.319999999999993</v>
      </c>
      <c r="U757" s="1">
        <v>47.52</v>
      </c>
      <c r="V757" s="1">
        <v>60.32</v>
      </c>
      <c r="W757" s="1">
        <v>48.52</v>
      </c>
      <c r="X757" s="1">
        <v>48.52</v>
      </c>
      <c r="Y757" s="3">
        <v>52.76</v>
      </c>
      <c r="Z757" s="1">
        <v>52.84</v>
      </c>
      <c r="AA757" s="1">
        <v>42.28</v>
      </c>
      <c r="AB757" s="1">
        <v>48.88</v>
      </c>
      <c r="AC757" s="1">
        <v>49.52</v>
      </c>
      <c r="AD757" s="1">
        <v>51.44</v>
      </c>
      <c r="AE757" s="1">
        <v>51</v>
      </c>
      <c r="AF757" s="1">
        <v>53.32</v>
      </c>
      <c r="AG757" s="1">
        <v>48.68</v>
      </c>
      <c r="AH757" s="1">
        <v>53.68</v>
      </c>
      <c r="AI757" s="1">
        <v>49.32</v>
      </c>
      <c r="AJ757" s="1">
        <v>49.24</v>
      </c>
      <c r="AK757" s="3">
        <v>52.48</v>
      </c>
      <c r="AL757">
        <f t="shared" si="77"/>
        <v>53.853333333333332</v>
      </c>
      <c r="AM757">
        <f t="shared" si="78"/>
        <v>47.52</v>
      </c>
      <c r="AN757" s="4">
        <f t="shared" si="79"/>
        <v>65.319999999999993</v>
      </c>
      <c r="AO757">
        <f t="shared" si="80"/>
        <v>50.223333333333336</v>
      </c>
      <c r="AP757">
        <f t="shared" si="81"/>
        <v>42.28</v>
      </c>
      <c r="AQ757" s="9">
        <f t="shared" si="82"/>
        <v>53.68</v>
      </c>
      <c r="AR757" s="12">
        <f xml:space="preserve"> Πίνακας1[[#This Row],[Average Accuracy (Real Data)]] - Πίνακας1[[#This Row],[Average Accuracy (Synthetic Data)]]</f>
        <v>3.6299999999999955</v>
      </c>
      <c r="AS757" s="168" t="str">
        <f t="shared" si="83"/>
        <v>GradientBoostingClassifier (Synth)</v>
      </c>
    </row>
    <row r="758" spans="1:45" x14ac:dyDescent="0.25">
      <c r="A758" s="1">
        <v>315</v>
      </c>
      <c r="B758" s="1">
        <v>2</v>
      </c>
      <c r="C758" s="1">
        <v>4</v>
      </c>
      <c r="D758" s="1">
        <v>4</v>
      </c>
      <c r="E758" s="1">
        <v>3</v>
      </c>
      <c r="F758" s="1">
        <v>1</v>
      </c>
      <c r="G758" s="1" t="b">
        <v>1</v>
      </c>
      <c r="H758" s="1">
        <v>10</v>
      </c>
      <c r="I758" s="1" t="b">
        <v>1</v>
      </c>
      <c r="J758" s="1">
        <v>10</v>
      </c>
      <c r="K758" s="1" t="b">
        <v>1</v>
      </c>
      <c r="L758" s="3">
        <v>10</v>
      </c>
      <c r="M758" s="3">
        <f>Πίνακας1[[#This Row],[ε2]] + Πίνακας1[[#This Row],[ε1]]</f>
        <v>20</v>
      </c>
      <c r="N758" s="1">
        <v>58.64</v>
      </c>
      <c r="O758" s="1">
        <v>48.44</v>
      </c>
      <c r="P758" s="1">
        <v>54.76</v>
      </c>
      <c r="Q758" s="1">
        <v>48.44</v>
      </c>
      <c r="R758" s="1">
        <v>58.88</v>
      </c>
      <c r="S758" s="1">
        <v>54.12</v>
      </c>
      <c r="T758" s="1">
        <v>65.319999999999993</v>
      </c>
      <c r="U758" s="1">
        <v>47.52</v>
      </c>
      <c r="V758" s="1">
        <v>60.32</v>
      </c>
      <c r="W758" s="1">
        <v>48.52</v>
      </c>
      <c r="X758" s="1">
        <v>48.52</v>
      </c>
      <c r="Y758" s="3">
        <v>52.76</v>
      </c>
      <c r="Z758" s="1">
        <v>48.76</v>
      </c>
      <c r="AA758" s="1">
        <v>43.36</v>
      </c>
      <c r="AB758" s="1">
        <v>46.12</v>
      </c>
      <c r="AC758" s="1">
        <v>46.16</v>
      </c>
      <c r="AD758" s="1">
        <v>47.48</v>
      </c>
      <c r="AE758" s="1">
        <v>47.12</v>
      </c>
      <c r="AF758" s="1">
        <v>47.56</v>
      </c>
      <c r="AG758" s="1">
        <v>34.72</v>
      </c>
      <c r="AH758" s="1">
        <v>48.32</v>
      </c>
      <c r="AI758" s="1">
        <v>49.4</v>
      </c>
      <c r="AJ758" s="1">
        <v>49.4</v>
      </c>
      <c r="AK758" s="3">
        <v>49.36</v>
      </c>
      <c r="AL758">
        <f t="shared" si="77"/>
        <v>53.853333333333332</v>
      </c>
      <c r="AM758">
        <f t="shared" si="78"/>
        <v>47.52</v>
      </c>
      <c r="AN758" s="4">
        <f t="shared" si="79"/>
        <v>65.319999999999993</v>
      </c>
      <c r="AO758">
        <f t="shared" si="80"/>
        <v>46.47999999999999</v>
      </c>
      <c r="AP758">
        <f t="shared" si="81"/>
        <v>34.72</v>
      </c>
      <c r="AQ758" s="9">
        <f t="shared" si="82"/>
        <v>49.4</v>
      </c>
      <c r="AR758" s="12">
        <f xml:space="preserve"> Πίνακας1[[#This Row],[Average Accuracy (Real Data)]] - Πίνακας1[[#This Row],[Average Accuracy (Synthetic Data)]]</f>
        <v>7.373333333333342</v>
      </c>
      <c r="AS758" s="168" t="str">
        <f t="shared" si="83"/>
        <v>GaussianNB (Synth)</v>
      </c>
    </row>
    <row r="759" spans="1:45" x14ac:dyDescent="0.25">
      <c r="A759" s="1">
        <v>336</v>
      </c>
      <c r="B759" s="1">
        <v>2</v>
      </c>
      <c r="C759" s="1">
        <v>4</v>
      </c>
      <c r="D759" s="1">
        <v>4</v>
      </c>
      <c r="E759" s="1">
        <v>3</v>
      </c>
      <c r="F759" s="1">
        <v>2</v>
      </c>
      <c r="G759" s="1" t="b">
        <v>1</v>
      </c>
      <c r="H759" s="1">
        <v>10</v>
      </c>
      <c r="I759" s="1" t="b">
        <v>1</v>
      </c>
      <c r="J759" s="1">
        <v>10</v>
      </c>
      <c r="K759" s="1" t="b">
        <v>1</v>
      </c>
      <c r="L759" s="3">
        <v>10</v>
      </c>
      <c r="M759" s="3">
        <f>Πίνακας1[[#This Row],[ε2]] + Πίνακας1[[#This Row],[ε1]]</f>
        <v>20</v>
      </c>
      <c r="N759" s="1">
        <v>58.64</v>
      </c>
      <c r="O759" s="1">
        <v>48.44</v>
      </c>
      <c r="P759" s="1">
        <v>54.76</v>
      </c>
      <c r="Q759" s="1">
        <v>48.44</v>
      </c>
      <c r="R759" s="1">
        <v>58.88</v>
      </c>
      <c r="S759" s="1">
        <v>54.12</v>
      </c>
      <c r="T759" s="1">
        <v>65.319999999999993</v>
      </c>
      <c r="U759" s="1">
        <v>47.52</v>
      </c>
      <c r="V759" s="1">
        <v>60.32</v>
      </c>
      <c r="W759" s="1">
        <v>48.52</v>
      </c>
      <c r="X759" s="1">
        <v>48.52</v>
      </c>
      <c r="Y759" s="3">
        <v>52.76</v>
      </c>
      <c r="Z759" s="1">
        <v>49.96</v>
      </c>
      <c r="AA759" s="1">
        <v>32.6</v>
      </c>
      <c r="AB759" s="1">
        <v>44.8</v>
      </c>
      <c r="AC759" s="1">
        <v>42.88</v>
      </c>
      <c r="AD759" s="1">
        <v>47.88</v>
      </c>
      <c r="AE759" s="1">
        <v>46.56</v>
      </c>
      <c r="AF759" s="1">
        <v>45.36</v>
      </c>
      <c r="AG759" s="1">
        <v>50.4</v>
      </c>
      <c r="AH759" s="1">
        <v>49.08</v>
      </c>
      <c r="AI759" s="1">
        <v>49.24</v>
      </c>
      <c r="AJ759" s="1">
        <v>49.44</v>
      </c>
      <c r="AK759" s="3">
        <v>49.28</v>
      </c>
      <c r="AL759">
        <f t="shared" si="77"/>
        <v>53.853333333333332</v>
      </c>
      <c r="AM759">
        <f t="shared" si="78"/>
        <v>47.52</v>
      </c>
      <c r="AN759" s="4">
        <f t="shared" si="79"/>
        <v>65.319999999999993</v>
      </c>
      <c r="AO759">
        <f t="shared" si="80"/>
        <v>46.456666666666671</v>
      </c>
      <c r="AP759">
        <f t="shared" si="81"/>
        <v>32.6</v>
      </c>
      <c r="AQ759" s="9">
        <f t="shared" si="82"/>
        <v>50.4</v>
      </c>
      <c r="AR759" s="12">
        <f xml:space="preserve"> Πίνακας1[[#This Row],[Average Accuracy (Real Data)]] - Πίνακας1[[#This Row],[Average Accuracy (Synthetic Data)]]</f>
        <v>7.3966666666666612</v>
      </c>
      <c r="AS759" s="168" t="str">
        <f t="shared" si="83"/>
        <v>AdaBoostClassifier (Synth)</v>
      </c>
    </row>
    <row r="760" spans="1:45" x14ac:dyDescent="0.25">
      <c r="A760" s="1">
        <v>357</v>
      </c>
      <c r="B760" s="1">
        <v>3</v>
      </c>
      <c r="C760" s="1">
        <v>4</v>
      </c>
      <c r="D760" s="1">
        <v>1</v>
      </c>
      <c r="E760" s="1">
        <v>3</v>
      </c>
      <c r="F760" s="1">
        <v>1</v>
      </c>
      <c r="G760" s="1" t="b">
        <v>1</v>
      </c>
      <c r="H760" s="1">
        <v>10</v>
      </c>
      <c r="I760" s="1" t="b">
        <v>1</v>
      </c>
      <c r="J760" s="1">
        <v>10</v>
      </c>
      <c r="K760" s="1" t="b">
        <v>1</v>
      </c>
      <c r="L760" s="3">
        <v>10</v>
      </c>
      <c r="M760" s="3">
        <f>Πίνακας1[[#This Row],[ε2]] + Πίνακας1[[#This Row],[ε1]]</f>
        <v>20</v>
      </c>
      <c r="N760" s="1">
        <v>85.58</v>
      </c>
      <c r="O760" s="1">
        <v>79.930000000000007</v>
      </c>
      <c r="P760" s="1">
        <v>82.27</v>
      </c>
      <c r="Q760" s="1">
        <v>80.900000000000006</v>
      </c>
      <c r="R760" s="1">
        <v>76.38</v>
      </c>
      <c r="S760" s="1">
        <v>82.92</v>
      </c>
      <c r="T760" s="1">
        <v>79.7</v>
      </c>
      <c r="U760" s="1">
        <v>85.2</v>
      </c>
      <c r="V760" s="1">
        <v>85.57</v>
      </c>
      <c r="W760" s="1">
        <v>79.540000000000006</v>
      </c>
      <c r="X760" s="1">
        <v>82.76</v>
      </c>
      <c r="Y760" s="3">
        <v>81.41</v>
      </c>
      <c r="Z760" s="1">
        <v>80.05</v>
      </c>
      <c r="AA760" s="1">
        <v>73.28</v>
      </c>
      <c r="AB760" s="1">
        <v>77.27</v>
      </c>
      <c r="AC760" s="1">
        <v>29.98</v>
      </c>
      <c r="AD760" s="1">
        <v>76.38</v>
      </c>
      <c r="AE760" s="1">
        <v>76.78</v>
      </c>
      <c r="AF760" s="1">
        <v>78.59</v>
      </c>
      <c r="AG760" s="1">
        <v>80.22</v>
      </c>
      <c r="AH760" s="1">
        <v>80.16</v>
      </c>
      <c r="AI760" s="1">
        <v>80.14</v>
      </c>
      <c r="AJ760" s="1">
        <v>79.010000000000005</v>
      </c>
      <c r="AK760" s="3">
        <v>80.27</v>
      </c>
      <c r="AL760">
        <f t="shared" si="77"/>
        <v>81.846666666666664</v>
      </c>
      <c r="AM760">
        <f t="shared" si="78"/>
        <v>76.38</v>
      </c>
      <c r="AN760" s="4">
        <f t="shared" si="79"/>
        <v>85.58</v>
      </c>
      <c r="AO760">
        <f t="shared" si="80"/>
        <v>74.344166666666666</v>
      </c>
      <c r="AP760">
        <f t="shared" si="81"/>
        <v>29.98</v>
      </c>
      <c r="AQ760" s="9">
        <f t="shared" si="82"/>
        <v>80.27</v>
      </c>
      <c r="AR760" s="12">
        <f xml:space="preserve"> Πίνακας1[[#This Row],[Average Accuracy (Real Data)]] - Πίνακας1[[#This Row],[Average Accuracy (Synthetic Data)]]</f>
        <v>7.5024999999999977</v>
      </c>
      <c r="AS760" s="168" t="str">
        <f t="shared" si="83"/>
        <v>QuadraticDiscriminantAnalysis (Synth)</v>
      </c>
    </row>
    <row r="761" spans="1:45" x14ac:dyDescent="0.25">
      <c r="A761" s="1">
        <v>378</v>
      </c>
      <c r="B761" s="1">
        <v>3</v>
      </c>
      <c r="C761" s="1">
        <v>13</v>
      </c>
      <c r="D761" s="1">
        <v>1</v>
      </c>
      <c r="E761" s="1">
        <v>3</v>
      </c>
      <c r="F761" s="1">
        <v>2</v>
      </c>
      <c r="G761" s="1" t="b">
        <v>1</v>
      </c>
      <c r="H761" s="1">
        <v>10</v>
      </c>
      <c r="I761" s="1" t="b">
        <v>1</v>
      </c>
      <c r="J761" s="1">
        <v>10</v>
      </c>
      <c r="K761" s="1" t="b">
        <v>1</v>
      </c>
      <c r="L761" s="3">
        <v>10</v>
      </c>
      <c r="M761" s="3">
        <f>Πίνακας1[[#This Row],[ε2]] + Πίνακας1[[#This Row],[ε1]]</f>
        <v>20</v>
      </c>
      <c r="N761" s="1">
        <v>85.58</v>
      </c>
      <c r="O761" s="1">
        <v>79.930000000000007</v>
      </c>
      <c r="P761" s="1">
        <v>82.27</v>
      </c>
      <c r="Q761" s="1">
        <v>80.900000000000006</v>
      </c>
      <c r="R761" s="1">
        <v>76.38</v>
      </c>
      <c r="S761" s="1">
        <v>82.92</v>
      </c>
      <c r="T761" s="1">
        <v>79.7</v>
      </c>
      <c r="U761" s="1">
        <v>85.2</v>
      </c>
      <c r="V761" s="1">
        <v>85.57</v>
      </c>
      <c r="W761" s="1">
        <v>79.540000000000006</v>
      </c>
      <c r="X761" s="1">
        <v>82.76</v>
      </c>
      <c r="Y761" s="3">
        <v>81.41</v>
      </c>
      <c r="Z761" s="1">
        <v>82.58</v>
      </c>
      <c r="AA761" s="1">
        <v>71.2</v>
      </c>
      <c r="AB761" s="1">
        <v>75.02</v>
      </c>
      <c r="AC761" s="1">
        <v>76.44</v>
      </c>
      <c r="AD761" s="1">
        <v>76.38</v>
      </c>
      <c r="AE761" s="1">
        <v>76.89</v>
      </c>
      <c r="AF761" s="1">
        <v>76.42</v>
      </c>
      <c r="AG761" s="1">
        <v>80.95</v>
      </c>
      <c r="AH761" s="1">
        <v>82.36</v>
      </c>
      <c r="AI761" s="1">
        <v>76.67</v>
      </c>
      <c r="AJ761" s="1">
        <v>76.489999999999995</v>
      </c>
      <c r="AK761" s="3">
        <v>78.72</v>
      </c>
      <c r="AL761">
        <f t="shared" si="77"/>
        <v>81.846666666666664</v>
      </c>
      <c r="AM761">
        <f t="shared" si="78"/>
        <v>76.38</v>
      </c>
      <c r="AN761" s="4">
        <f t="shared" si="79"/>
        <v>85.58</v>
      </c>
      <c r="AO761">
        <f t="shared" si="80"/>
        <v>77.510000000000005</v>
      </c>
      <c r="AP761">
        <f t="shared" si="81"/>
        <v>71.2</v>
      </c>
      <c r="AQ761" s="9">
        <f t="shared" si="82"/>
        <v>82.58</v>
      </c>
      <c r="AR761" s="12">
        <f xml:space="preserve"> Πίνακας1[[#This Row],[Average Accuracy (Real Data)]] - Πίνακας1[[#This Row],[Average Accuracy (Synthetic Data)]]</f>
        <v>4.3366666666666589</v>
      </c>
      <c r="AS761" s="168" t="str">
        <f t="shared" si="83"/>
        <v>XGBClassifier (Synth)</v>
      </c>
    </row>
    <row r="762" spans="1:45" x14ac:dyDescent="0.25">
      <c r="A762" s="1">
        <v>399</v>
      </c>
      <c r="B762" s="1">
        <v>3</v>
      </c>
      <c r="C762" s="1">
        <v>13</v>
      </c>
      <c r="D762" s="1">
        <v>2</v>
      </c>
      <c r="E762" s="1">
        <v>3</v>
      </c>
      <c r="F762" s="1">
        <v>1</v>
      </c>
      <c r="G762" s="1" t="b">
        <v>1</v>
      </c>
      <c r="H762" s="1">
        <v>10</v>
      </c>
      <c r="I762" s="1" t="b">
        <v>1</v>
      </c>
      <c r="J762" s="1">
        <v>10</v>
      </c>
      <c r="K762" s="1" t="b">
        <v>1</v>
      </c>
      <c r="L762" s="3">
        <v>10</v>
      </c>
      <c r="M762" s="3">
        <f>Πίνακας1[[#This Row],[ε2]] + Πίνακας1[[#This Row],[ε1]]</f>
        <v>20</v>
      </c>
      <c r="N762" s="1">
        <v>85.58</v>
      </c>
      <c r="O762" s="1">
        <v>79.930000000000007</v>
      </c>
      <c r="P762" s="1">
        <v>82.27</v>
      </c>
      <c r="Q762" s="1">
        <v>80.900000000000006</v>
      </c>
      <c r="R762" s="1">
        <v>76.38</v>
      </c>
      <c r="S762" s="1">
        <v>82.92</v>
      </c>
      <c r="T762" s="1">
        <v>79.7</v>
      </c>
      <c r="U762" s="1">
        <v>85.2</v>
      </c>
      <c r="V762" s="1">
        <v>85.57</v>
      </c>
      <c r="W762" s="1">
        <v>79.540000000000006</v>
      </c>
      <c r="X762" s="1">
        <v>82.76</v>
      </c>
      <c r="Y762" s="3">
        <v>81.41</v>
      </c>
      <c r="Z762" s="1">
        <v>79.510000000000005</v>
      </c>
      <c r="AA762" s="1">
        <v>72.760000000000005</v>
      </c>
      <c r="AB762" s="1">
        <v>77.19</v>
      </c>
      <c r="AC762" s="1">
        <v>76.94</v>
      </c>
      <c r="AD762" s="1">
        <v>76.38</v>
      </c>
      <c r="AE762" s="1">
        <v>76.709999999999994</v>
      </c>
      <c r="AF762" s="1">
        <v>75.86</v>
      </c>
      <c r="AG762" s="1">
        <v>79.52</v>
      </c>
      <c r="AH762" s="1">
        <v>79.5</v>
      </c>
      <c r="AI762" s="1">
        <v>77.069999999999993</v>
      </c>
      <c r="AJ762" s="1">
        <v>77</v>
      </c>
      <c r="AK762" s="3">
        <v>79.099999999999994</v>
      </c>
      <c r="AL762">
        <f t="shared" si="77"/>
        <v>81.846666666666664</v>
      </c>
      <c r="AM762">
        <f t="shared" si="78"/>
        <v>76.38</v>
      </c>
      <c r="AN762" s="4">
        <f t="shared" si="79"/>
        <v>85.58</v>
      </c>
      <c r="AO762">
        <f t="shared" si="80"/>
        <v>77.294999999999987</v>
      </c>
      <c r="AP762">
        <f t="shared" si="81"/>
        <v>72.760000000000005</v>
      </c>
      <c r="AQ762" s="9">
        <f t="shared" si="82"/>
        <v>79.52</v>
      </c>
      <c r="AR762" s="12">
        <f xml:space="preserve"> Πίνακας1[[#This Row],[Average Accuracy (Real Data)]] - Πίνακας1[[#This Row],[Average Accuracy (Synthetic Data)]]</f>
        <v>4.5516666666666765</v>
      </c>
      <c r="AS762" s="168" t="str">
        <f t="shared" si="83"/>
        <v>AdaBoostClassifier (Synth)</v>
      </c>
    </row>
    <row r="763" spans="1:45" x14ac:dyDescent="0.25">
      <c r="A763" s="1">
        <v>420</v>
      </c>
      <c r="B763" s="1">
        <v>3</v>
      </c>
      <c r="C763" s="1">
        <v>4</v>
      </c>
      <c r="D763" s="1">
        <v>2</v>
      </c>
      <c r="E763" s="1">
        <v>3</v>
      </c>
      <c r="F763" s="1">
        <v>2</v>
      </c>
      <c r="G763" s="1" t="b">
        <v>1</v>
      </c>
      <c r="H763" s="1">
        <v>10</v>
      </c>
      <c r="I763" s="1" t="b">
        <v>1</v>
      </c>
      <c r="J763" s="1">
        <v>10</v>
      </c>
      <c r="K763" s="1" t="b">
        <v>1</v>
      </c>
      <c r="L763" s="3">
        <v>10</v>
      </c>
      <c r="M763" s="3">
        <f>Πίνακας1[[#This Row],[ε2]] + Πίνακας1[[#This Row],[ε1]]</f>
        <v>20</v>
      </c>
      <c r="N763" s="1">
        <v>85.58</v>
      </c>
      <c r="O763" s="1">
        <v>79.930000000000007</v>
      </c>
      <c r="P763" s="1">
        <v>82.27</v>
      </c>
      <c r="Q763" s="1">
        <v>80.900000000000006</v>
      </c>
      <c r="R763" s="1">
        <v>76.38</v>
      </c>
      <c r="S763" s="1">
        <v>82.92</v>
      </c>
      <c r="T763" s="1">
        <v>79.7</v>
      </c>
      <c r="U763" s="1">
        <v>85.2</v>
      </c>
      <c r="V763" s="1">
        <v>85.57</v>
      </c>
      <c r="W763" s="1">
        <v>79.540000000000006</v>
      </c>
      <c r="X763" s="1">
        <v>82.76</v>
      </c>
      <c r="Y763" s="3">
        <v>81.41</v>
      </c>
      <c r="Z763" s="1">
        <v>83.95</v>
      </c>
      <c r="AA763" s="1">
        <v>77.23</v>
      </c>
      <c r="AB763" s="1">
        <v>79.989999999999995</v>
      </c>
      <c r="AC763" s="1">
        <v>80.3</v>
      </c>
      <c r="AD763" s="1">
        <v>76.38</v>
      </c>
      <c r="AE763" s="1">
        <v>80.52</v>
      </c>
      <c r="AF763" s="1">
        <v>79.319999999999993</v>
      </c>
      <c r="AG763" s="1">
        <v>83.94</v>
      </c>
      <c r="AH763" s="1">
        <v>83.95</v>
      </c>
      <c r="AI763" s="1">
        <v>77.14</v>
      </c>
      <c r="AJ763" s="1">
        <v>80.5</v>
      </c>
      <c r="AK763" s="3">
        <v>80.12</v>
      </c>
      <c r="AL763">
        <f t="shared" si="77"/>
        <v>81.846666666666664</v>
      </c>
      <c r="AM763">
        <f t="shared" si="78"/>
        <v>76.38</v>
      </c>
      <c r="AN763" s="4">
        <f t="shared" si="79"/>
        <v>85.58</v>
      </c>
      <c r="AO763">
        <f t="shared" si="80"/>
        <v>80.27833333333335</v>
      </c>
      <c r="AP763">
        <f t="shared" si="81"/>
        <v>76.38</v>
      </c>
      <c r="AQ763" s="9">
        <f t="shared" si="82"/>
        <v>83.95</v>
      </c>
      <c r="AR763" s="12">
        <f xml:space="preserve"> Πίνακας1[[#This Row],[Average Accuracy (Real Data)]] - Πίνακας1[[#This Row],[Average Accuracy (Synthetic Data)]]</f>
        <v>1.5683333333333138</v>
      </c>
      <c r="AS763" s="168" t="str">
        <f t="shared" si="83"/>
        <v>XGBClassifier (Synth)</v>
      </c>
    </row>
    <row r="764" spans="1:45" x14ac:dyDescent="0.25">
      <c r="A764" s="1">
        <v>441</v>
      </c>
      <c r="B764" s="1">
        <v>3</v>
      </c>
      <c r="C764" s="1">
        <v>2</v>
      </c>
      <c r="D764" s="1">
        <v>3</v>
      </c>
      <c r="E764" s="1">
        <v>3</v>
      </c>
      <c r="F764" s="1">
        <v>1</v>
      </c>
      <c r="G764" s="1" t="b">
        <v>1</v>
      </c>
      <c r="H764" s="1">
        <v>10</v>
      </c>
      <c r="I764" s="1" t="b">
        <v>1</v>
      </c>
      <c r="J764" s="1">
        <v>10</v>
      </c>
      <c r="K764" s="1" t="b">
        <v>1</v>
      </c>
      <c r="L764" s="3">
        <v>10</v>
      </c>
      <c r="M764" s="3">
        <f>Πίνακας1[[#This Row],[ε2]] + Πίνακας1[[#This Row],[ε1]]</f>
        <v>20</v>
      </c>
      <c r="N764" s="1">
        <v>85.58</v>
      </c>
      <c r="O764" s="1">
        <v>79.930000000000007</v>
      </c>
      <c r="P764" s="1">
        <v>82.27</v>
      </c>
      <c r="Q764" s="1">
        <v>80.900000000000006</v>
      </c>
      <c r="R764" s="1">
        <v>76.38</v>
      </c>
      <c r="S764" s="1">
        <v>82.92</v>
      </c>
      <c r="T764" s="1">
        <v>79.7</v>
      </c>
      <c r="U764" s="1">
        <v>85.2</v>
      </c>
      <c r="V764" s="1">
        <v>85.57</v>
      </c>
      <c r="W764" s="1">
        <v>79.540000000000006</v>
      </c>
      <c r="X764" s="1">
        <v>82.76</v>
      </c>
      <c r="Y764" s="3">
        <v>81.41</v>
      </c>
      <c r="Z764" s="1">
        <v>84.87</v>
      </c>
      <c r="AA764" s="1">
        <v>79.27</v>
      </c>
      <c r="AB764" s="1">
        <v>81.099999999999994</v>
      </c>
      <c r="AC764" s="1">
        <v>80.349999999999994</v>
      </c>
      <c r="AD764" s="1">
        <v>76.38</v>
      </c>
      <c r="AE764" s="1">
        <v>81.650000000000006</v>
      </c>
      <c r="AF764" s="1">
        <v>79.34</v>
      </c>
      <c r="AG764" s="1">
        <v>84.64</v>
      </c>
      <c r="AH764" s="1">
        <v>84.85</v>
      </c>
      <c r="AI764" s="1">
        <v>79.34</v>
      </c>
      <c r="AJ764" s="1">
        <v>82.19</v>
      </c>
      <c r="AK764" s="3">
        <v>81.739999999999995</v>
      </c>
      <c r="AL764">
        <f t="shared" si="77"/>
        <v>81.846666666666664</v>
      </c>
      <c r="AM764">
        <f t="shared" si="78"/>
        <v>76.38</v>
      </c>
      <c r="AN764" s="4">
        <f t="shared" si="79"/>
        <v>85.58</v>
      </c>
      <c r="AO764">
        <f t="shared" si="80"/>
        <v>81.31</v>
      </c>
      <c r="AP764">
        <f t="shared" si="81"/>
        <v>76.38</v>
      </c>
      <c r="AQ764" s="9">
        <f t="shared" si="82"/>
        <v>84.87</v>
      </c>
      <c r="AR764" s="12">
        <f xml:space="preserve"> Πίνακας1[[#This Row],[Average Accuracy (Real Data)]] - Πίνακας1[[#This Row],[Average Accuracy (Synthetic Data)]]</f>
        <v>0.53666666666666174</v>
      </c>
      <c r="AS764" s="168" t="str">
        <f t="shared" si="83"/>
        <v>XGBClassifier (Synth)</v>
      </c>
    </row>
    <row r="765" spans="1:45" x14ac:dyDescent="0.25">
      <c r="A765" s="1">
        <v>462</v>
      </c>
      <c r="B765" s="1">
        <v>3</v>
      </c>
      <c r="C765" s="1">
        <v>2</v>
      </c>
      <c r="D765" s="1">
        <v>3</v>
      </c>
      <c r="E765" s="1">
        <v>3</v>
      </c>
      <c r="F765" s="1">
        <v>2</v>
      </c>
      <c r="G765" s="1" t="b">
        <v>1</v>
      </c>
      <c r="H765" s="1">
        <v>10</v>
      </c>
      <c r="I765" s="1" t="b">
        <v>1</v>
      </c>
      <c r="J765" s="1">
        <v>10</v>
      </c>
      <c r="K765" s="1" t="b">
        <v>1</v>
      </c>
      <c r="L765" s="3">
        <v>10</v>
      </c>
      <c r="M765" s="3">
        <f>Πίνακας1[[#This Row],[ε2]] + Πίνακας1[[#This Row],[ε1]]</f>
        <v>20</v>
      </c>
      <c r="N765" s="1">
        <v>85.58</v>
      </c>
      <c r="O765" s="1">
        <v>79.930000000000007</v>
      </c>
      <c r="P765" s="1">
        <v>82.27</v>
      </c>
      <c r="Q765" s="1">
        <v>80.900000000000006</v>
      </c>
      <c r="R765" s="1">
        <v>76.38</v>
      </c>
      <c r="S765" s="1">
        <v>82.92</v>
      </c>
      <c r="T765" s="1">
        <v>79.7</v>
      </c>
      <c r="U765" s="1">
        <v>85.2</v>
      </c>
      <c r="V765" s="1">
        <v>85.57</v>
      </c>
      <c r="W765" s="1">
        <v>79.540000000000006</v>
      </c>
      <c r="X765" s="1">
        <v>82.76</v>
      </c>
      <c r="Y765" s="3">
        <v>81.41</v>
      </c>
      <c r="Z765" s="1">
        <v>82.89</v>
      </c>
      <c r="AA765" s="1">
        <v>79.66</v>
      </c>
      <c r="AB765" s="1">
        <v>79.73</v>
      </c>
      <c r="AC765" s="1">
        <v>77.2</v>
      </c>
      <c r="AD765" s="1">
        <v>76.38</v>
      </c>
      <c r="AE765" s="1">
        <v>81.64</v>
      </c>
      <c r="AF765" s="1">
        <v>76.53</v>
      </c>
      <c r="AG765" s="1">
        <v>82.46</v>
      </c>
      <c r="AH765" s="1">
        <v>82.94</v>
      </c>
      <c r="AI765" s="1">
        <v>76.400000000000006</v>
      </c>
      <c r="AJ765" s="1">
        <v>78.23</v>
      </c>
      <c r="AK765" s="3">
        <v>77.5</v>
      </c>
      <c r="AL765" s="168">
        <f t="shared" si="77"/>
        <v>81.846666666666664</v>
      </c>
      <c r="AM765" s="168">
        <f t="shared" si="78"/>
        <v>76.38</v>
      </c>
      <c r="AN765" s="4">
        <f t="shared" si="79"/>
        <v>85.58</v>
      </c>
      <c r="AO765" s="168">
        <f t="shared" si="80"/>
        <v>79.296666666666667</v>
      </c>
      <c r="AP765" s="168">
        <f t="shared" si="81"/>
        <v>76.38</v>
      </c>
      <c r="AQ765" s="9">
        <f t="shared" si="82"/>
        <v>82.94</v>
      </c>
      <c r="AR765" s="12">
        <f xml:space="preserve"> Πίνακας1[[#This Row],[Average Accuracy (Real Data)]] - Πίνακας1[[#This Row],[Average Accuracy (Synthetic Data)]]</f>
        <v>2.5499999999999972</v>
      </c>
      <c r="AS765" s="168" t="str">
        <f t="shared" si="83"/>
        <v>GradientBoostingClassifier (Synth)</v>
      </c>
    </row>
    <row r="766" spans="1:45" x14ac:dyDescent="0.25">
      <c r="A766" s="1">
        <v>483</v>
      </c>
      <c r="B766" s="1">
        <v>3</v>
      </c>
      <c r="C766" s="1">
        <v>16</v>
      </c>
      <c r="D766" s="1">
        <v>4</v>
      </c>
      <c r="E766" s="1">
        <v>3</v>
      </c>
      <c r="F766" s="1">
        <v>1</v>
      </c>
      <c r="G766" s="1" t="b">
        <v>1</v>
      </c>
      <c r="H766" s="1">
        <v>10</v>
      </c>
      <c r="I766" s="1" t="b">
        <v>1</v>
      </c>
      <c r="J766" s="1">
        <v>10</v>
      </c>
      <c r="K766" s="1" t="b">
        <v>1</v>
      </c>
      <c r="L766" s="3">
        <v>10</v>
      </c>
      <c r="M766" s="3">
        <f>Πίνακας1[[#This Row],[ε2]] + Πίνακας1[[#This Row],[ε1]]</f>
        <v>20</v>
      </c>
      <c r="N766" s="1">
        <v>85.58</v>
      </c>
      <c r="O766" s="1">
        <v>79.930000000000007</v>
      </c>
      <c r="P766" s="1">
        <v>82.27</v>
      </c>
      <c r="Q766" s="1">
        <v>80.900000000000006</v>
      </c>
      <c r="R766" s="1">
        <v>76.38</v>
      </c>
      <c r="S766" s="1">
        <v>82.92</v>
      </c>
      <c r="T766" s="1">
        <v>79.7</v>
      </c>
      <c r="U766" s="1">
        <v>85.2</v>
      </c>
      <c r="V766" s="1">
        <v>85.57</v>
      </c>
      <c r="W766" s="1">
        <v>79.540000000000006</v>
      </c>
      <c r="X766" s="1">
        <v>82.76</v>
      </c>
      <c r="Y766" s="3">
        <v>81.41</v>
      </c>
      <c r="Z766" s="1">
        <v>83.77</v>
      </c>
      <c r="AA766" s="1">
        <v>77</v>
      </c>
      <c r="AB766" s="1">
        <v>80.739999999999995</v>
      </c>
      <c r="AC766" s="1">
        <v>77.61</v>
      </c>
      <c r="AD766" s="1">
        <v>76.38</v>
      </c>
      <c r="AE766" s="1">
        <v>80.349999999999994</v>
      </c>
      <c r="AF766" s="1">
        <v>78.63</v>
      </c>
      <c r="AG766" s="1">
        <v>83.48</v>
      </c>
      <c r="AH766" s="1">
        <v>83.77</v>
      </c>
      <c r="AI766" s="1">
        <v>77.12</v>
      </c>
      <c r="AJ766" s="1">
        <v>82.21</v>
      </c>
      <c r="AK766" s="3">
        <v>82.29</v>
      </c>
      <c r="AL766">
        <f t="shared" si="77"/>
        <v>81.846666666666664</v>
      </c>
      <c r="AM766">
        <f t="shared" si="78"/>
        <v>76.38</v>
      </c>
      <c r="AN766" s="4">
        <f t="shared" si="79"/>
        <v>85.58</v>
      </c>
      <c r="AO766">
        <f t="shared" si="80"/>
        <v>80.279166666666669</v>
      </c>
      <c r="AP766">
        <f t="shared" si="81"/>
        <v>76.38</v>
      </c>
      <c r="AQ766" s="9">
        <f t="shared" si="82"/>
        <v>83.77</v>
      </c>
      <c r="AR766" s="12">
        <f xml:space="preserve"> Πίνακας1[[#This Row],[Average Accuracy (Real Data)]] - Πίνακας1[[#This Row],[Average Accuracy (Synthetic Data)]]</f>
        <v>1.5674999999999955</v>
      </c>
      <c r="AS766" s="168" t="str">
        <f t="shared" si="83"/>
        <v>XGBClassifier (Synth)</v>
      </c>
    </row>
    <row r="767" spans="1:45" x14ac:dyDescent="0.25">
      <c r="A767" s="10">
        <v>504</v>
      </c>
      <c r="B767" s="10">
        <v>3</v>
      </c>
      <c r="C767" s="10">
        <v>11</v>
      </c>
      <c r="D767" s="10">
        <v>4</v>
      </c>
      <c r="E767" s="10">
        <v>3</v>
      </c>
      <c r="F767" s="10">
        <v>2</v>
      </c>
      <c r="G767" s="10" t="b">
        <v>1</v>
      </c>
      <c r="H767" s="10">
        <v>10</v>
      </c>
      <c r="I767" s="10" t="b">
        <v>1</v>
      </c>
      <c r="J767" s="10">
        <v>10</v>
      </c>
      <c r="K767" s="10" t="b">
        <v>1</v>
      </c>
      <c r="L767" s="3">
        <v>10</v>
      </c>
      <c r="M767" s="3">
        <f>Πίνακας1[[#This Row],[ε2]] + Πίνακας1[[#This Row],[ε1]]</f>
        <v>20</v>
      </c>
      <c r="N767" s="10">
        <v>85.58</v>
      </c>
      <c r="O767" s="10">
        <v>79.930000000000007</v>
      </c>
      <c r="P767" s="10">
        <v>82.27</v>
      </c>
      <c r="Q767" s="10">
        <v>80.900000000000006</v>
      </c>
      <c r="R767" s="10">
        <v>76.38</v>
      </c>
      <c r="S767" s="10">
        <v>82.92</v>
      </c>
      <c r="T767" s="10">
        <v>79.7</v>
      </c>
      <c r="U767" s="10">
        <v>85.2</v>
      </c>
      <c r="V767" s="10">
        <v>85.57</v>
      </c>
      <c r="W767" s="10">
        <v>79.540000000000006</v>
      </c>
      <c r="X767" s="10">
        <v>82.76</v>
      </c>
      <c r="Y767" s="3">
        <v>81.41</v>
      </c>
      <c r="Z767" s="10">
        <v>83.9</v>
      </c>
      <c r="AA767" s="10">
        <v>74.709999999999994</v>
      </c>
      <c r="AB767" s="10">
        <v>79.94</v>
      </c>
      <c r="AC767" s="10">
        <v>79.52</v>
      </c>
      <c r="AD767" s="10">
        <v>76.38</v>
      </c>
      <c r="AE767" s="10">
        <v>79.930000000000007</v>
      </c>
      <c r="AF767" s="10">
        <v>76.7</v>
      </c>
      <c r="AG767" s="10">
        <v>83.76</v>
      </c>
      <c r="AH767" s="10">
        <v>83.81</v>
      </c>
      <c r="AI767" s="10">
        <v>77.05</v>
      </c>
      <c r="AJ767" s="10">
        <v>79.239999999999995</v>
      </c>
      <c r="AK767" s="3">
        <v>80.02</v>
      </c>
      <c r="AL767" s="9">
        <f t="shared" si="77"/>
        <v>81.846666666666664</v>
      </c>
      <c r="AM767" s="9">
        <f t="shared" si="78"/>
        <v>76.38</v>
      </c>
      <c r="AN767" s="4">
        <f t="shared" si="79"/>
        <v>85.58</v>
      </c>
      <c r="AO767" s="9">
        <f t="shared" si="80"/>
        <v>79.58</v>
      </c>
      <c r="AP767" s="9">
        <f t="shared" si="81"/>
        <v>74.709999999999994</v>
      </c>
      <c r="AQ767" s="9">
        <f t="shared" si="82"/>
        <v>83.9</v>
      </c>
      <c r="AR767" s="12">
        <f xml:space="preserve"> Πίνακας1[[#This Row],[Average Accuracy (Real Data)]] - Πίνακας1[[#This Row],[Average Accuracy (Synthetic Data)]]</f>
        <v>2.2666666666666657</v>
      </c>
      <c r="AS767" s="9" t="str">
        <f t="shared" si="83"/>
        <v>XGBClassifier (Synth)</v>
      </c>
    </row>
  </sheetData>
  <phoneticPr fontId="2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1861B-3C1C-4E7B-8771-08AAFC969BB8}">
  <dimension ref="A1:G15"/>
  <sheetViews>
    <sheetView workbookViewId="0">
      <selection activeCell="S21" sqref="S21"/>
    </sheetView>
  </sheetViews>
  <sheetFormatPr defaultRowHeight="15" x14ac:dyDescent="0.25"/>
  <sheetData>
    <row r="1" spans="1:7" ht="94.5" thickBot="1" x14ac:dyDescent="0.3">
      <c r="A1" s="116" t="s">
        <v>14</v>
      </c>
      <c r="B1" s="116" t="s">
        <v>0</v>
      </c>
      <c r="C1" s="116" t="s">
        <v>1</v>
      </c>
      <c r="D1" s="116" t="s">
        <v>16</v>
      </c>
      <c r="E1" s="116" t="s">
        <v>17</v>
      </c>
      <c r="F1" s="116" t="s">
        <v>56</v>
      </c>
      <c r="G1" s="147" t="s">
        <v>75</v>
      </c>
    </row>
    <row r="2" spans="1:7" x14ac:dyDescent="0.25">
      <c r="A2" s="148">
        <v>25</v>
      </c>
      <c r="B2" s="149">
        <v>2</v>
      </c>
      <c r="C2" s="149">
        <v>3</v>
      </c>
      <c r="D2" s="149">
        <v>1</v>
      </c>
      <c r="E2" s="149">
        <v>1</v>
      </c>
      <c r="F2" s="149">
        <v>0.02</v>
      </c>
      <c r="G2" s="154">
        <v>2.84</v>
      </c>
    </row>
    <row r="3" spans="1:7" x14ac:dyDescent="0.25">
      <c r="A3" s="151">
        <v>26</v>
      </c>
      <c r="B3" s="152">
        <v>2</v>
      </c>
      <c r="C3" s="152">
        <v>3</v>
      </c>
      <c r="D3" s="152">
        <v>1</v>
      </c>
      <c r="E3" s="152">
        <v>1</v>
      </c>
      <c r="F3" s="152">
        <v>0.05</v>
      </c>
      <c r="G3" s="153">
        <v>1.264</v>
      </c>
    </row>
    <row r="4" spans="1:7" x14ac:dyDescent="0.25">
      <c r="A4" s="148">
        <v>27</v>
      </c>
      <c r="B4" s="149">
        <v>2</v>
      </c>
      <c r="C4" s="149">
        <v>3</v>
      </c>
      <c r="D4" s="149">
        <v>1</v>
      </c>
      <c r="E4" s="149">
        <v>1</v>
      </c>
      <c r="F4" s="149">
        <v>0.1</v>
      </c>
      <c r="G4" s="154">
        <v>0.69</v>
      </c>
    </row>
    <row r="5" spans="1:7" x14ac:dyDescent="0.25">
      <c r="A5" s="151">
        <v>28</v>
      </c>
      <c r="B5" s="152">
        <v>2</v>
      </c>
      <c r="C5" s="152">
        <v>3</v>
      </c>
      <c r="D5" s="152">
        <v>1</v>
      </c>
      <c r="E5" s="152">
        <v>1</v>
      </c>
      <c r="F5" s="152">
        <v>0.2</v>
      </c>
      <c r="G5" s="153">
        <v>0.35</v>
      </c>
    </row>
    <row r="6" spans="1:7" x14ac:dyDescent="0.25">
      <c r="A6" s="148">
        <v>29</v>
      </c>
      <c r="B6" s="149">
        <v>2</v>
      </c>
      <c r="C6" s="149">
        <v>3</v>
      </c>
      <c r="D6" s="149">
        <v>1</v>
      </c>
      <c r="E6" s="149">
        <v>1</v>
      </c>
      <c r="F6" s="149">
        <v>0.5</v>
      </c>
      <c r="G6" s="154">
        <v>0.14399999999999999</v>
      </c>
    </row>
    <row r="7" spans="1:7" x14ac:dyDescent="0.25">
      <c r="A7" s="151">
        <v>30</v>
      </c>
      <c r="B7" s="152">
        <v>2</v>
      </c>
      <c r="C7" s="152">
        <v>3</v>
      </c>
      <c r="D7" s="152">
        <v>1</v>
      </c>
      <c r="E7" s="152">
        <v>1</v>
      </c>
      <c r="F7" s="152">
        <v>1</v>
      </c>
      <c r="G7" s="153">
        <v>5.7000000000000002E-2</v>
      </c>
    </row>
    <row r="9" spans="1:7" ht="94.5" thickBot="1" x14ac:dyDescent="0.3">
      <c r="A9" s="116" t="s">
        <v>14</v>
      </c>
      <c r="B9" s="116" t="s">
        <v>0</v>
      </c>
      <c r="C9" s="116" t="s">
        <v>1</v>
      </c>
      <c r="D9" s="116" t="s">
        <v>16</v>
      </c>
      <c r="E9" s="116" t="s">
        <v>17</v>
      </c>
      <c r="F9" s="116" t="s">
        <v>56</v>
      </c>
      <c r="G9" s="147" t="s">
        <v>75</v>
      </c>
    </row>
    <row r="10" spans="1:7" x14ac:dyDescent="0.25">
      <c r="A10" s="148">
        <v>37</v>
      </c>
      <c r="B10" s="149">
        <v>2</v>
      </c>
      <c r="C10" s="149">
        <v>3</v>
      </c>
      <c r="D10" s="149">
        <v>2</v>
      </c>
      <c r="E10" s="149">
        <v>1</v>
      </c>
      <c r="F10" s="149">
        <v>0.02</v>
      </c>
      <c r="G10" s="154">
        <v>4.2489999999999997</v>
      </c>
    </row>
    <row r="11" spans="1:7" x14ac:dyDescent="0.25">
      <c r="A11" s="151">
        <v>38</v>
      </c>
      <c r="B11" s="152">
        <v>2</v>
      </c>
      <c r="C11" s="152">
        <v>3</v>
      </c>
      <c r="D11" s="152">
        <v>2</v>
      </c>
      <c r="E11" s="152">
        <v>1</v>
      </c>
      <c r="F11" s="152">
        <v>0.05</v>
      </c>
      <c r="G11" s="153">
        <v>1.6</v>
      </c>
    </row>
    <row r="12" spans="1:7" x14ac:dyDescent="0.25">
      <c r="A12" s="148">
        <v>39</v>
      </c>
      <c r="B12" s="149">
        <v>2</v>
      </c>
      <c r="C12" s="149">
        <v>3</v>
      </c>
      <c r="D12" s="149">
        <v>2</v>
      </c>
      <c r="E12" s="149">
        <v>1</v>
      </c>
      <c r="F12" s="149">
        <v>0.1</v>
      </c>
      <c r="G12" s="154">
        <v>0.75</v>
      </c>
    </row>
    <row r="13" spans="1:7" x14ac:dyDescent="0.25">
      <c r="A13" s="151">
        <v>40</v>
      </c>
      <c r="B13" s="152">
        <v>2</v>
      </c>
      <c r="C13" s="152">
        <v>3</v>
      </c>
      <c r="D13" s="152">
        <v>2</v>
      </c>
      <c r="E13" s="152">
        <v>1</v>
      </c>
      <c r="F13" s="152">
        <v>0.2</v>
      </c>
      <c r="G13" s="153">
        <v>0.24099999999999999</v>
      </c>
    </row>
    <row r="14" spans="1:7" x14ac:dyDescent="0.25">
      <c r="A14" s="148">
        <v>41</v>
      </c>
      <c r="B14" s="149">
        <v>2</v>
      </c>
      <c r="C14" s="149">
        <v>3</v>
      </c>
      <c r="D14" s="149">
        <v>2</v>
      </c>
      <c r="E14" s="149">
        <v>1</v>
      </c>
      <c r="F14" s="149">
        <v>0.5</v>
      </c>
      <c r="G14" s="154">
        <v>0.156</v>
      </c>
    </row>
    <row r="15" spans="1:7" x14ac:dyDescent="0.25">
      <c r="A15" s="151">
        <v>42</v>
      </c>
      <c r="B15" s="152">
        <v>2</v>
      </c>
      <c r="C15" s="152">
        <v>3</v>
      </c>
      <c r="D15" s="152">
        <v>2</v>
      </c>
      <c r="E15" s="152">
        <v>1</v>
      </c>
      <c r="F15" s="152">
        <v>1</v>
      </c>
      <c r="G15" s="153">
        <v>0.16200000000000001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9879F-1F20-41B1-9726-BCB81FA3AC30}">
  <dimension ref="A1:H50"/>
  <sheetViews>
    <sheetView topLeftCell="A22" workbookViewId="0">
      <selection activeCell="J28" sqref="J28"/>
    </sheetView>
  </sheetViews>
  <sheetFormatPr defaultRowHeight="15" x14ac:dyDescent="0.25"/>
  <cols>
    <col min="1" max="1" width="12" customWidth="1"/>
    <col min="2" max="2" width="18" customWidth="1"/>
    <col min="3" max="3" width="25.85546875" customWidth="1"/>
    <col min="5" max="5" width="13.5703125" customWidth="1"/>
    <col min="6" max="6" width="36.42578125" customWidth="1"/>
    <col min="7" max="7" width="42.140625" customWidth="1"/>
    <col min="8" max="8" width="37.5703125" customWidth="1"/>
  </cols>
  <sheetData>
    <row r="1" spans="1:8" s="2" customFormat="1" ht="20.25" thickTop="1" thickBot="1" x14ac:dyDescent="0.3">
      <c r="A1" s="5" t="s">
        <v>0</v>
      </c>
      <c r="B1" s="5" t="s">
        <v>15</v>
      </c>
      <c r="C1" s="5" t="s">
        <v>16</v>
      </c>
      <c r="D1" s="5" t="s">
        <v>17</v>
      </c>
      <c r="E1" s="5" t="s">
        <v>19</v>
      </c>
      <c r="F1" s="5" t="s">
        <v>26</v>
      </c>
      <c r="G1" s="5" t="s">
        <v>27</v>
      </c>
      <c r="H1" s="11" t="s">
        <v>51</v>
      </c>
    </row>
    <row r="2" spans="1:8" x14ac:dyDescent="0.25">
      <c r="A2" s="103">
        <v>1</v>
      </c>
      <c r="B2" s="103">
        <v>0</v>
      </c>
      <c r="C2" s="103">
        <v>1</v>
      </c>
      <c r="D2" s="103">
        <v>1</v>
      </c>
      <c r="E2" s="103">
        <v>0.01</v>
      </c>
      <c r="F2" s="101">
        <v>48.849999999999994</v>
      </c>
      <c r="G2" s="101">
        <v>23.275833333333335</v>
      </c>
      <c r="H2" s="106">
        <v>25.57416666666666</v>
      </c>
    </row>
    <row r="3" spans="1:8" x14ac:dyDescent="0.25">
      <c r="A3" s="107">
        <v>1</v>
      </c>
      <c r="B3" s="107">
        <v>0</v>
      </c>
      <c r="C3" s="107">
        <v>1</v>
      </c>
      <c r="D3" s="107">
        <v>1</v>
      </c>
      <c r="E3" s="107">
        <v>0.02</v>
      </c>
      <c r="F3" s="102">
        <v>48.849999999999994</v>
      </c>
      <c r="G3" s="102">
        <v>38.218333333333334</v>
      </c>
      <c r="H3" s="110">
        <v>10.631666666666661</v>
      </c>
    </row>
    <row r="4" spans="1:8" x14ac:dyDescent="0.25">
      <c r="A4" s="103">
        <v>1</v>
      </c>
      <c r="B4" s="103">
        <v>0</v>
      </c>
      <c r="C4" s="103">
        <v>1</v>
      </c>
      <c r="D4" s="103">
        <v>1</v>
      </c>
      <c r="E4" s="103">
        <v>0.05</v>
      </c>
      <c r="F4" s="101">
        <v>48.849999999999994</v>
      </c>
      <c r="G4" s="101">
        <v>41.38</v>
      </c>
      <c r="H4" s="106">
        <v>7.4699999999999918</v>
      </c>
    </row>
    <row r="5" spans="1:8" x14ac:dyDescent="0.25">
      <c r="A5" s="107">
        <v>1</v>
      </c>
      <c r="B5" s="107">
        <v>0</v>
      </c>
      <c r="C5" s="107">
        <v>1</v>
      </c>
      <c r="D5" s="107">
        <v>1</v>
      </c>
      <c r="E5" s="107">
        <v>0.1</v>
      </c>
      <c r="F5" s="102">
        <v>48.849999999999994</v>
      </c>
      <c r="G5" s="102">
        <v>30.171666666666663</v>
      </c>
      <c r="H5" s="110">
        <v>18.678333333333331</v>
      </c>
    </row>
    <row r="6" spans="1:8" x14ac:dyDescent="0.25">
      <c r="A6" s="103">
        <v>1</v>
      </c>
      <c r="B6" s="103">
        <v>0</v>
      </c>
      <c r="C6" s="103">
        <v>1</v>
      </c>
      <c r="D6" s="103">
        <v>1</v>
      </c>
      <c r="E6" s="103">
        <v>0.2</v>
      </c>
      <c r="F6" s="101">
        <v>48.849999999999994</v>
      </c>
      <c r="G6" s="101">
        <v>37.068333333333328</v>
      </c>
      <c r="H6" s="106">
        <v>11.781666666666666</v>
      </c>
    </row>
    <row r="7" spans="1:8" x14ac:dyDescent="0.25">
      <c r="A7" s="107">
        <v>1</v>
      </c>
      <c r="B7" s="107">
        <v>0</v>
      </c>
      <c r="C7" s="107">
        <v>1</v>
      </c>
      <c r="D7" s="107">
        <v>1</v>
      </c>
      <c r="E7" s="107">
        <v>0.5</v>
      </c>
      <c r="F7" s="102">
        <v>48.849999999999994</v>
      </c>
      <c r="G7" s="102">
        <v>39.368333333333332</v>
      </c>
      <c r="H7" s="110">
        <v>9.481666666666662</v>
      </c>
    </row>
    <row r="8" spans="1:8" x14ac:dyDescent="0.25">
      <c r="A8" s="127">
        <v>1</v>
      </c>
      <c r="B8" s="127">
        <v>0</v>
      </c>
      <c r="C8" s="127">
        <v>1</v>
      </c>
      <c r="D8" s="127">
        <v>1</v>
      </c>
      <c r="E8" s="127">
        <v>1</v>
      </c>
      <c r="F8" s="129">
        <v>48.849999999999994</v>
      </c>
      <c r="G8" s="129">
        <v>42.529999999999994</v>
      </c>
      <c r="H8" s="169">
        <v>6.32</v>
      </c>
    </row>
    <row r="9" spans="1:8" ht="15.75" thickBot="1" x14ac:dyDescent="0.3"/>
    <row r="10" spans="1:8" ht="20.25" thickTop="1" thickBot="1" x14ac:dyDescent="0.3">
      <c r="A10" s="5" t="s">
        <v>0</v>
      </c>
      <c r="B10" s="5" t="s">
        <v>15</v>
      </c>
      <c r="C10" s="5" t="s">
        <v>16</v>
      </c>
      <c r="D10" s="5" t="s">
        <v>17</v>
      </c>
      <c r="E10" s="5" t="s">
        <v>19</v>
      </c>
      <c r="F10" s="5" t="s">
        <v>26</v>
      </c>
      <c r="G10" s="5" t="s">
        <v>27</v>
      </c>
      <c r="H10" s="11" t="s">
        <v>51</v>
      </c>
    </row>
    <row r="11" spans="1:8" x14ac:dyDescent="0.25">
      <c r="A11" s="107">
        <v>1</v>
      </c>
      <c r="B11" s="107">
        <v>1</v>
      </c>
      <c r="C11" s="107">
        <v>1</v>
      </c>
      <c r="D11" s="107">
        <v>1</v>
      </c>
      <c r="E11" s="107">
        <v>0.01</v>
      </c>
      <c r="F11" s="102">
        <v>59.195833333333347</v>
      </c>
      <c r="G11" s="102">
        <v>37.357500000000002</v>
      </c>
      <c r="H11" s="112">
        <v>21.838333333333345</v>
      </c>
    </row>
    <row r="12" spans="1:8" x14ac:dyDescent="0.25">
      <c r="A12" s="103">
        <v>1</v>
      </c>
      <c r="B12" s="103">
        <v>1</v>
      </c>
      <c r="C12" s="103">
        <v>1</v>
      </c>
      <c r="D12" s="103">
        <v>1</v>
      </c>
      <c r="E12" s="103">
        <v>0.02</v>
      </c>
      <c r="F12" s="101">
        <v>59.195833333333347</v>
      </c>
      <c r="G12" s="101">
        <v>33.331666666666663</v>
      </c>
      <c r="H12" s="106">
        <v>25.864166666666684</v>
      </c>
    </row>
    <row r="13" spans="1:8" x14ac:dyDescent="0.25">
      <c r="A13" s="103">
        <v>1</v>
      </c>
      <c r="B13" s="103">
        <v>1</v>
      </c>
      <c r="C13" s="103">
        <v>1</v>
      </c>
      <c r="D13" s="103">
        <v>1</v>
      </c>
      <c r="E13" s="103">
        <v>0.05</v>
      </c>
      <c r="F13" s="101">
        <v>59.195833333333347</v>
      </c>
      <c r="G13" s="101">
        <v>27.872500000000002</v>
      </c>
      <c r="H13" s="111">
        <v>31.323333333333345</v>
      </c>
    </row>
    <row r="14" spans="1:8" x14ac:dyDescent="0.25">
      <c r="A14" s="107">
        <v>1</v>
      </c>
      <c r="B14" s="107">
        <v>1</v>
      </c>
      <c r="C14" s="107">
        <v>1</v>
      </c>
      <c r="D14" s="107">
        <v>1</v>
      </c>
      <c r="E14" s="107">
        <v>0.1</v>
      </c>
      <c r="F14" s="102">
        <v>59.195833333333347</v>
      </c>
      <c r="G14" s="102">
        <v>18.39</v>
      </c>
      <c r="H14" s="112">
        <v>40.805833333333347</v>
      </c>
    </row>
    <row r="15" spans="1:8" x14ac:dyDescent="0.25">
      <c r="A15" s="107">
        <v>1</v>
      </c>
      <c r="B15" s="107">
        <v>1</v>
      </c>
      <c r="C15" s="107">
        <v>1</v>
      </c>
      <c r="D15" s="107">
        <v>1</v>
      </c>
      <c r="E15" s="107">
        <v>0.2</v>
      </c>
      <c r="F15" s="102">
        <v>59.195833333333347</v>
      </c>
      <c r="G15" s="102">
        <v>52.297499999999992</v>
      </c>
      <c r="H15" s="110">
        <v>6.8983333333333547</v>
      </c>
    </row>
    <row r="16" spans="1:8" x14ac:dyDescent="0.25">
      <c r="A16" s="103">
        <v>1</v>
      </c>
      <c r="B16" s="103">
        <v>1</v>
      </c>
      <c r="C16" s="103">
        <v>1</v>
      </c>
      <c r="D16" s="103">
        <v>1</v>
      </c>
      <c r="E16" s="103">
        <v>0.5</v>
      </c>
      <c r="F16" s="101">
        <v>59.195833333333347</v>
      </c>
      <c r="G16" s="101">
        <v>52.010833333333331</v>
      </c>
      <c r="H16" s="111">
        <v>7.1850000000000165</v>
      </c>
    </row>
    <row r="17" spans="1:8" x14ac:dyDescent="0.25">
      <c r="A17" s="114">
        <v>1</v>
      </c>
      <c r="B17" s="114">
        <v>1</v>
      </c>
      <c r="C17" s="114">
        <v>1</v>
      </c>
      <c r="D17" s="114">
        <v>1</v>
      </c>
      <c r="E17" s="114">
        <v>1</v>
      </c>
      <c r="F17" s="115">
        <v>59.195833333333347</v>
      </c>
      <c r="G17" s="115">
        <v>54.884166666666665</v>
      </c>
      <c r="H17" s="143">
        <v>4.3116666666666816</v>
      </c>
    </row>
    <row r="18" spans="1:8" ht="15.75" thickBot="1" x14ac:dyDescent="0.3"/>
    <row r="19" spans="1:8" ht="20.25" thickTop="1" thickBot="1" x14ac:dyDescent="0.3">
      <c r="A19" s="5" t="s">
        <v>0</v>
      </c>
      <c r="B19" s="5" t="s">
        <v>15</v>
      </c>
      <c r="C19" s="5" t="s">
        <v>16</v>
      </c>
      <c r="D19" s="5" t="s">
        <v>17</v>
      </c>
      <c r="E19" s="5" t="s">
        <v>19</v>
      </c>
      <c r="F19" s="5" t="s">
        <v>26</v>
      </c>
      <c r="G19" s="5" t="s">
        <v>27</v>
      </c>
      <c r="H19" s="11" t="s">
        <v>51</v>
      </c>
    </row>
    <row r="20" spans="1:8" x14ac:dyDescent="0.25">
      <c r="A20" s="103">
        <v>1</v>
      </c>
      <c r="B20" s="103">
        <v>2</v>
      </c>
      <c r="C20" s="103">
        <v>1</v>
      </c>
      <c r="D20" s="103">
        <v>1</v>
      </c>
      <c r="E20" s="103">
        <v>0.01</v>
      </c>
      <c r="F20" s="101">
        <v>59.195833333333347</v>
      </c>
      <c r="G20" s="101">
        <v>42.240833333333335</v>
      </c>
      <c r="H20" s="111">
        <v>16.955000000000013</v>
      </c>
    </row>
    <row r="21" spans="1:8" x14ac:dyDescent="0.25">
      <c r="A21" s="107">
        <v>1</v>
      </c>
      <c r="B21" s="107">
        <v>2</v>
      </c>
      <c r="C21" s="107">
        <v>1</v>
      </c>
      <c r="D21" s="107">
        <v>1</v>
      </c>
      <c r="E21" s="107">
        <v>0.02</v>
      </c>
      <c r="F21" s="102">
        <v>59.195833333333347</v>
      </c>
      <c r="G21" s="102">
        <v>27.010000000000005</v>
      </c>
      <c r="H21" s="110">
        <v>32.185833333333342</v>
      </c>
    </row>
    <row r="22" spans="1:8" x14ac:dyDescent="0.25">
      <c r="A22" s="107">
        <v>1</v>
      </c>
      <c r="B22" s="107">
        <v>2</v>
      </c>
      <c r="C22" s="107">
        <v>1</v>
      </c>
      <c r="D22" s="107">
        <v>1</v>
      </c>
      <c r="E22" s="107">
        <v>0.02</v>
      </c>
      <c r="F22" s="102">
        <v>59.195833333333347</v>
      </c>
      <c r="G22" s="102">
        <v>27.010000000000005</v>
      </c>
      <c r="H22" s="110">
        <v>32.185833333333342</v>
      </c>
    </row>
    <row r="23" spans="1:8" x14ac:dyDescent="0.25">
      <c r="A23" s="107">
        <v>1</v>
      </c>
      <c r="B23" s="107">
        <v>2</v>
      </c>
      <c r="C23" s="107">
        <v>1</v>
      </c>
      <c r="D23" s="107">
        <v>1</v>
      </c>
      <c r="E23" s="107">
        <v>0.05</v>
      </c>
      <c r="F23" s="102">
        <v>59.195833333333347</v>
      </c>
      <c r="G23" s="102">
        <v>18.103333333333335</v>
      </c>
      <c r="H23" s="112">
        <v>41.092500000000015</v>
      </c>
    </row>
    <row r="24" spans="1:8" x14ac:dyDescent="0.25">
      <c r="A24" s="103">
        <v>1</v>
      </c>
      <c r="B24" s="103">
        <v>2</v>
      </c>
      <c r="C24" s="103">
        <v>1</v>
      </c>
      <c r="D24" s="103">
        <v>1</v>
      </c>
      <c r="E24" s="103">
        <v>0.1</v>
      </c>
      <c r="F24" s="101">
        <v>59.195833333333347</v>
      </c>
      <c r="G24" s="101">
        <v>31.895833333333332</v>
      </c>
      <c r="H24" s="111">
        <v>27.300000000000015</v>
      </c>
    </row>
    <row r="25" spans="1:8" x14ac:dyDescent="0.25">
      <c r="A25" s="103">
        <v>1</v>
      </c>
      <c r="B25" s="103">
        <v>2</v>
      </c>
      <c r="C25" s="103">
        <v>1</v>
      </c>
      <c r="D25" s="103">
        <v>1</v>
      </c>
      <c r="E25" s="103">
        <v>0.2</v>
      </c>
      <c r="F25" s="101">
        <v>59.195833333333347</v>
      </c>
      <c r="G25" s="101">
        <v>39.079166666666673</v>
      </c>
      <c r="H25" s="106">
        <v>20.116666666666674</v>
      </c>
    </row>
    <row r="26" spans="1:8" x14ac:dyDescent="0.25">
      <c r="A26" s="103">
        <v>1</v>
      </c>
      <c r="B26" s="103">
        <v>2</v>
      </c>
      <c r="C26" s="103">
        <v>1</v>
      </c>
      <c r="D26" s="103">
        <v>1</v>
      </c>
      <c r="E26" s="103">
        <v>0.2</v>
      </c>
      <c r="F26" s="101">
        <v>59.195833333333347</v>
      </c>
      <c r="G26" s="101">
        <v>39.079166666666673</v>
      </c>
      <c r="H26" s="106">
        <v>20.116666666666674</v>
      </c>
    </row>
    <row r="27" spans="1:8" x14ac:dyDescent="0.25">
      <c r="A27" s="107">
        <v>1</v>
      </c>
      <c r="B27" s="107">
        <v>2</v>
      </c>
      <c r="C27" s="107">
        <v>1</v>
      </c>
      <c r="D27" s="107">
        <v>1</v>
      </c>
      <c r="E27" s="107">
        <v>0.5</v>
      </c>
      <c r="F27" s="102">
        <v>59.195833333333347</v>
      </c>
      <c r="G27" s="102">
        <v>50.286666666666662</v>
      </c>
      <c r="H27" s="112">
        <v>8.9091666666666853</v>
      </c>
    </row>
    <row r="28" spans="1:8" x14ac:dyDescent="0.25">
      <c r="A28" s="127">
        <v>1</v>
      </c>
      <c r="B28" s="127">
        <v>2</v>
      </c>
      <c r="C28" s="127">
        <v>1</v>
      </c>
      <c r="D28" s="127">
        <v>1</v>
      </c>
      <c r="E28" s="127">
        <v>1</v>
      </c>
      <c r="F28" s="129">
        <v>59.195833333333347</v>
      </c>
      <c r="G28" s="129">
        <v>54.31166666666666</v>
      </c>
      <c r="H28" s="135">
        <v>4.8841666666666868</v>
      </c>
    </row>
    <row r="29" spans="1:8" ht="15.75" thickBot="1" x14ac:dyDescent="0.3"/>
    <row r="30" spans="1:8" ht="20.25" thickTop="1" thickBot="1" x14ac:dyDescent="0.3">
      <c r="A30" s="5" t="s">
        <v>0</v>
      </c>
      <c r="B30" s="5" t="s">
        <v>15</v>
      </c>
      <c r="C30" s="5" t="s">
        <v>16</v>
      </c>
      <c r="D30" s="5" t="s">
        <v>17</v>
      </c>
      <c r="E30" s="5" t="s">
        <v>19</v>
      </c>
      <c r="F30" s="5" t="s">
        <v>26</v>
      </c>
      <c r="G30" s="5" t="s">
        <v>27</v>
      </c>
      <c r="H30" s="11" t="s">
        <v>51</v>
      </c>
    </row>
    <row r="31" spans="1:8" x14ac:dyDescent="0.25">
      <c r="A31" s="107">
        <v>1</v>
      </c>
      <c r="B31" s="107">
        <v>3</v>
      </c>
      <c r="C31" s="107">
        <v>1</v>
      </c>
      <c r="D31" s="107">
        <v>1</v>
      </c>
      <c r="E31" s="107">
        <v>0.01</v>
      </c>
      <c r="F31" s="102">
        <v>59.195833333333347</v>
      </c>
      <c r="G31" s="102">
        <v>24.999166666666671</v>
      </c>
      <c r="H31" s="112">
        <v>34.196666666666673</v>
      </c>
    </row>
    <row r="32" spans="1:8" x14ac:dyDescent="0.25">
      <c r="A32" s="103">
        <v>1</v>
      </c>
      <c r="B32" s="103">
        <v>3</v>
      </c>
      <c r="C32" s="103">
        <v>1</v>
      </c>
      <c r="D32" s="103">
        <v>1</v>
      </c>
      <c r="E32" s="103">
        <v>0.02</v>
      </c>
      <c r="F32" s="101">
        <v>59.195833333333347</v>
      </c>
      <c r="G32" s="101">
        <v>23.563333333333333</v>
      </c>
      <c r="H32" s="106">
        <v>35.632500000000014</v>
      </c>
    </row>
    <row r="33" spans="1:8" x14ac:dyDescent="0.25">
      <c r="A33" s="103">
        <v>1</v>
      </c>
      <c r="B33" s="103">
        <v>3</v>
      </c>
      <c r="C33" s="103">
        <v>1</v>
      </c>
      <c r="D33" s="103">
        <v>1</v>
      </c>
      <c r="E33" s="103">
        <v>0.02</v>
      </c>
      <c r="F33" s="101">
        <v>59.195833333333347</v>
      </c>
      <c r="G33" s="101">
        <v>23.563333333333333</v>
      </c>
      <c r="H33" s="106">
        <v>35.632500000000014</v>
      </c>
    </row>
    <row r="34" spans="1:8" x14ac:dyDescent="0.25">
      <c r="A34" s="103">
        <v>1</v>
      </c>
      <c r="B34" s="103">
        <v>3</v>
      </c>
      <c r="C34" s="103">
        <v>1</v>
      </c>
      <c r="D34" s="103">
        <v>1</v>
      </c>
      <c r="E34" s="103">
        <v>0.05</v>
      </c>
      <c r="F34" s="101">
        <v>59.195833333333347</v>
      </c>
      <c r="G34" s="101">
        <v>29.596666666666668</v>
      </c>
      <c r="H34" s="111">
        <v>29.59916666666668</v>
      </c>
    </row>
    <row r="35" spans="1:8" x14ac:dyDescent="0.25">
      <c r="A35" s="107">
        <v>1</v>
      </c>
      <c r="B35" s="107">
        <v>3</v>
      </c>
      <c r="C35" s="107">
        <v>1</v>
      </c>
      <c r="D35" s="107">
        <v>1</v>
      </c>
      <c r="E35" s="107">
        <v>0.1</v>
      </c>
      <c r="F35" s="102">
        <v>59.195833333333347</v>
      </c>
      <c r="G35" s="102">
        <v>43.39083333333334</v>
      </c>
      <c r="H35" s="112">
        <v>15.805000000000007</v>
      </c>
    </row>
    <row r="36" spans="1:8" x14ac:dyDescent="0.25">
      <c r="A36" s="107">
        <v>1</v>
      </c>
      <c r="B36" s="107">
        <v>3</v>
      </c>
      <c r="C36" s="107">
        <v>1</v>
      </c>
      <c r="D36" s="107">
        <v>1</v>
      </c>
      <c r="E36" s="107">
        <v>0.2</v>
      </c>
      <c r="F36" s="102">
        <v>59.195833333333347</v>
      </c>
      <c r="G36" s="102">
        <v>54.30916666666667</v>
      </c>
      <c r="H36" s="110">
        <v>4.8866666666666774</v>
      </c>
    </row>
    <row r="37" spans="1:8" x14ac:dyDescent="0.25">
      <c r="A37" s="107">
        <v>1</v>
      </c>
      <c r="B37" s="107">
        <v>3</v>
      </c>
      <c r="C37" s="107">
        <v>1</v>
      </c>
      <c r="D37" s="107">
        <v>1</v>
      </c>
      <c r="E37" s="107">
        <v>0.2</v>
      </c>
      <c r="F37" s="102">
        <v>59.195833333333347</v>
      </c>
      <c r="G37" s="102">
        <v>54.30916666666667</v>
      </c>
      <c r="H37" s="110">
        <v>4.8866666666666774</v>
      </c>
    </row>
    <row r="38" spans="1:8" x14ac:dyDescent="0.25">
      <c r="A38" s="103">
        <v>1</v>
      </c>
      <c r="B38" s="103">
        <v>3</v>
      </c>
      <c r="C38" s="103">
        <v>1</v>
      </c>
      <c r="D38" s="103">
        <v>1</v>
      </c>
      <c r="E38" s="103">
        <v>0.5</v>
      </c>
      <c r="F38" s="101">
        <v>59.195833333333347</v>
      </c>
      <c r="G38" s="101">
        <v>56.610000000000007</v>
      </c>
      <c r="H38" s="111">
        <v>2.5858333333333405</v>
      </c>
    </row>
    <row r="39" spans="1:8" x14ac:dyDescent="0.25">
      <c r="A39" s="114">
        <v>1</v>
      </c>
      <c r="B39" s="114">
        <v>3</v>
      </c>
      <c r="C39" s="114">
        <v>1</v>
      </c>
      <c r="D39" s="114">
        <v>1</v>
      </c>
      <c r="E39" s="114">
        <v>1</v>
      </c>
      <c r="F39" s="115">
        <v>59.195833333333347</v>
      </c>
      <c r="G39" s="115">
        <v>54.023333333333333</v>
      </c>
      <c r="H39" s="143">
        <v>5.1725000000000136</v>
      </c>
    </row>
    <row r="40" spans="1:8" ht="15.75" thickBot="1" x14ac:dyDescent="0.3"/>
    <row r="41" spans="1:8" ht="20.25" thickTop="1" thickBot="1" x14ac:dyDescent="0.3">
      <c r="A41" s="5" t="s">
        <v>0</v>
      </c>
      <c r="B41" s="5" t="s">
        <v>15</v>
      </c>
      <c r="C41" s="5" t="s">
        <v>16</v>
      </c>
      <c r="D41" s="5" t="s">
        <v>17</v>
      </c>
      <c r="E41" s="5" t="s">
        <v>19</v>
      </c>
      <c r="F41" s="5" t="s">
        <v>26</v>
      </c>
      <c r="G41" s="5" t="s">
        <v>27</v>
      </c>
      <c r="H41" s="11" t="s">
        <v>51</v>
      </c>
    </row>
    <row r="42" spans="1:8" x14ac:dyDescent="0.25">
      <c r="A42" s="103">
        <v>1</v>
      </c>
      <c r="B42" s="103">
        <v>4</v>
      </c>
      <c r="C42" s="103">
        <v>1</v>
      </c>
      <c r="D42" s="103">
        <v>1</v>
      </c>
      <c r="E42" s="103">
        <v>0.01</v>
      </c>
      <c r="F42" s="101">
        <v>59.195833333333347</v>
      </c>
      <c r="G42" s="101">
        <v>43.39083333333334</v>
      </c>
      <c r="H42" s="111">
        <v>15.805000000000007</v>
      </c>
    </row>
    <row r="43" spans="1:8" x14ac:dyDescent="0.25">
      <c r="A43" s="107">
        <v>1</v>
      </c>
      <c r="B43" s="107">
        <v>4</v>
      </c>
      <c r="C43" s="107">
        <v>1</v>
      </c>
      <c r="D43" s="107">
        <v>1</v>
      </c>
      <c r="E43" s="107">
        <v>0.02</v>
      </c>
      <c r="F43" s="102">
        <v>59.195833333333347</v>
      </c>
      <c r="G43" s="102">
        <v>20.97666666666667</v>
      </c>
      <c r="H43" s="110">
        <v>38.21916666666668</v>
      </c>
    </row>
    <row r="44" spans="1:8" x14ac:dyDescent="0.25">
      <c r="A44" s="107">
        <v>1</v>
      </c>
      <c r="B44" s="107">
        <v>4</v>
      </c>
      <c r="C44" s="107">
        <v>1</v>
      </c>
      <c r="D44" s="107">
        <v>1</v>
      </c>
      <c r="E44" s="107">
        <v>0.02</v>
      </c>
      <c r="F44" s="102">
        <v>59.195833333333347</v>
      </c>
      <c r="G44" s="102">
        <v>20.97666666666667</v>
      </c>
      <c r="H44" s="110">
        <v>38.21916666666668</v>
      </c>
    </row>
    <row r="45" spans="1:8" x14ac:dyDescent="0.25">
      <c r="A45" s="107">
        <v>1</v>
      </c>
      <c r="B45" s="107">
        <v>4</v>
      </c>
      <c r="C45" s="107">
        <v>1</v>
      </c>
      <c r="D45" s="107">
        <v>1</v>
      </c>
      <c r="E45" s="107">
        <v>0.05</v>
      </c>
      <c r="F45" s="102">
        <v>59.195833333333347</v>
      </c>
      <c r="G45" s="102">
        <v>37.07</v>
      </c>
      <c r="H45" s="112">
        <v>22.125833333333347</v>
      </c>
    </row>
    <row r="46" spans="1:8" x14ac:dyDescent="0.25">
      <c r="A46" s="103">
        <v>1</v>
      </c>
      <c r="B46" s="103">
        <v>4</v>
      </c>
      <c r="C46" s="103">
        <v>1</v>
      </c>
      <c r="D46" s="103">
        <v>1</v>
      </c>
      <c r="E46" s="103">
        <v>0.1</v>
      </c>
      <c r="F46" s="101">
        <v>59.195833333333347</v>
      </c>
      <c r="G46" s="101">
        <v>49.138333333333328</v>
      </c>
      <c r="H46" s="111">
        <v>10.057500000000019</v>
      </c>
    </row>
    <row r="47" spans="1:8" x14ac:dyDescent="0.25">
      <c r="A47" s="103">
        <v>1</v>
      </c>
      <c r="B47" s="103">
        <v>4</v>
      </c>
      <c r="C47" s="103">
        <v>1</v>
      </c>
      <c r="D47" s="103">
        <v>1</v>
      </c>
      <c r="E47" s="103">
        <v>0.2</v>
      </c>
      <c r="F47" s="101">
        <v>59.195833333333347</v>
      </c>
      <c r="G47" s="101">
        <v>39.655000000000001</v>
      </c>
      <c r="H47" s="106">
        <v>19.540833333333346</v>
      </c>
    </row>
    <row r="48" spans="1:8" x14ac:dyDescent="0.25">
      <c r="A48" s="103">
        <v>1</v>
      </c>
      <c r="B48" s="103">
        <v>4</v>
      </c>
      <c r="C48" s="103">
        <v>1</v>
      </c>
      <c r="D48" s="103">
        <v>1</v>
      </c>
      <c r="E48" s="103">
        <v>0.2</v>
      </c>
      <c r="F48" s="101">
        <v>59.195833333333347</v>
      </c>
      <c r="G48" s="101">
        <v>39.655000000000001</v>
      </c>
      <c r="H48" s="106">
        <v>19.540833333333346</v>
      </c>
    </row>
    <row r="49" spans="1:8" x14ac:dyDescent="0.25">
      <c r="A49" s="107">
        <v>1</v>
      </c>
      <c r="B49" s="107">
        <v>4</v>
      </c>
      <c r="C49" s="107">
        <v>1</v>
      </c>
      <c r="D49" s="107">
        <v>1</v>
      </c>
      <c r="E49" s="107">
        <v>0.5</v>
      </c>
      <c r="F49" s="102">
        <v>59.195833333333347</v>
      </c>
      <c r="G49" s="102">
        <v>48.85</v>
      </c>
      <c r="H49" s="112">
        <v>10.345833333333346</v>
      </c>
    </row>
    <row r="50" spans="1:8" x14ac:dyDescent="0.25">
      <c r="A50" s="127">
        <v>1</v>
      </c>
      <c r="B50" s="127">
        <v>4</v>
      </c>
      <c r="C50" s="127">
        <v>1</v>
      </c>
      <c r="D50" s="127">
        <v>1</v>
      </c>
      <c r="E50" s="127">
        <v>1</v>
      </c>
      <c r="F50" s="129">
        <v>59.195833333333347</v>
      </c>
      <c r="G50" s="129">
        <v>50.859999999999992</v>
      </c>
      <c r="H50" s="135">
        <v>8.3358333333333547</v>
      </c>
    </row>
  </sheetData>
  <phoneticPr fontId="23" type="noConversion"/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64AED-8141-4567-B33A-7E22C03A8E64}">
  <dimension ref="A1:H43"/>
  <sheetViews>
    <sheetView topLeftCell="A31" workbookViewId="0">
      <selection activeCell="B68" sqref="B68"/>
    </sheetView>
  </sheetViews>
  <sheetFormatPr defaultRowHeight="15" x14ac:dyDescent="0.25"/>
  <cols>
    <col min="1" max="1" width="12" customWidth="1"/>
    <col min="2" max="2" width="18" customWidth="1"/>
    <col min="3" max="3" width="25.85546875" customWidth="1"/>
    <col min="5" max="5" width="17.42578125" customWidth="1"/>
    <col min="6" max="6" width="36.42578125" customWidth="1"/>
    <col min="7" max="7" width="42.140625" customWidth="1"/>
    <col min="8" max="8" width="37.5703125" customWidth="1"/>
  </cols>
  <sheetData>
    <row r="1" spans="1:8" s="168" customFormat="1" ht="132.75" thickTop="1" thickBot="1" x14ac:dyDescent="0.3">
      <c r="A1" s="178" t="s">
        <v>0</v>
      </c>
      <c r="B1" s="144" t="s">
        <v>15</v>
      </c>
      <c r="C1" s="144" t="s">
        <v>16</v>
      </c>
      <c r="D1" s="144" t="s">
        <v>17</v>
      </c>
      <c r="E1" s="183" t="s">
        <v>56</v>
      </c>
      <c r="F1" s="144" t="s">
        <v>26</v>
      </c>
      <c r="G1" s="144" t="s">
        <v>27</v>
      </c>
      <c r="H1" s="11" t="s">
        <v>51</v>
      </c>
    </row>
    <row r="2" spans="1:8" x14ac:dyDescent="0.25">
      <c r="A2" s="179">
        <v>1</v>
      </c>
      <c r="B2" s="103">
        <v>0</v>
      </c>
      <c r="C2" s="103">
        <v>2</v>
      </c>
      <c r="D2" s="103">
        <v>1</v>
      </c>
      <c r="E2" s="104">
        <v>0.01</v>
      </c>
      <c r="F2" s="101">
        <v>48.849999999999994</v>
      </c>
      <c r="G2" s="101">
        <v>25.862500000000001</v>
      </c>
      <c r="H2" s="181">
        <v>22.987499999999994</v>
      </c>
    </row>
    <row r="3" spans="1:8" x14ac:dyDescent="0.25">
      <c r="A3" s="180">
        <v>1</v>
      </c>
      <c r="B3" s="107">
        <v>0</v>
      </c>
      <c r="C3" s="107">
        <v>2</v>
      </c>
      <c r="D3" s="107">
        <v>1</v>
      </c>
      <c r="E3" s="108">
        <v>0.02</v>
      </c>
      <c r="F3" s="102">
        <v>48.849999999999994</v>
      </c>
      <c r="G3" s="102">
        <v>44.54</v>
      </c>
      <c r="H3" s="182">
        <v>4.3099999999999952</v>
      </c>
    </row>
    <row r="4" spans="1:8" x14ac:dyDescent="0.25">
      <c r="A4" s="179">
        <v>1</v>
      </c>
      <c r="B4" s="103">
        <v>0</v>
      </c>
      <c r="C4" s="103">
        <v>2</v>
      </c>
      <c r="D4" s="103">
        <v>1</v>
      </c>
      <c r="E4" s="104">
        <v>0.05</v>
      </c>
      <c r="F4" s="101">
        <v>48.849999999999994</v>
      </c>
      <c r="G4" s="101">
        <v>24.999999999999996</v>
      </c>
      <c r="H4" s="181">
        <v>23.849999999999998</v>
      </c>
    </row>
    <row r="5" spans="1:8" x14ac:dyDescent="0.25">
      <c r="A5" s="180">
        <v>1</v>
      </c>
      <c r="B5" s="107">
        <v>0</v>
      </c>
      <c r="C5" s="107">
        <v>2</v>
      </c>
      <c r="D5" s="107">
        <v>1</v>
      </c>
      <c r="E5" s="108">
        <v>0.1</v>
      </c>
      <c r="F5" s="102">
        <v>48.849999999999994</v>
      </c>
      <c r="G5" s="102">
        <v>16.378333333333334</v>
      </c>
      <c r="H5" s="182">
        <v>32.471666666666664</v>
      </c>
    </row>
    <row r="6" spans="1:8" x14ac:dyDescent="0.25">
      <c r="A6" s="179">
        <v>1</v>
      </c>
      <c r="B6" s="103">
        <v>0</v>
      </c>
      <c r="C6" s="103">
        <v>2</v>
      </c>
      <c r="D6" s="103">
        <v>1</v>
      </c>
      <c r="E6" s="104">
        <v>0.2</v>
      </c>
      <c r="F6" s="101">
        <v>48.849999999999994</v>
      </c>
      <c r="G6" s="101">
        <v>40.805</v>
      </c>
      <c r="H6" s="181">
        <v>8.0449999999999946</v>
      </c>
    </row>
    <row r="7" spans="1:8" x14ac:dyDescent="0.25">
      <c r="A7" s="180">
        <v>1</v>
      </c>
      <c r="B7" s="107">
        <v>0</v>
      </c>
      <c r="C7" s="107">
        <v>2</v>
      </c>
      <c r="D7" s="107">
        <v>1</v>
      </c>
      <c r="E7" s="108">
        <v>0.5</v>
      </c>
      <c r="F7" s="102">
        <v>48.849999999999994</v>
      </c>
      <c r="G7" s="102">
        <v>40.229999999999997</v>
      </c>
      <c r="H7" s="182">
        <v>8.6199999999999974</v>
      </c>
    </row>
    <row r="8" spans="1:8" x14ac:dyDescent="0.25">
      <c r="A8" s="179">
        <v>1</v>
      </c>
      <c r="B8" s="103">
        <v>0</v>
      </c>
      <c r="C8" s="103">
        <v>2</v>
      </c>
      <c r="D8" s="103">
        <v>1</v>
      </c>
      <c r="E8" s="104">
        <v>1</v>
      </c>
      <c r="F8" s="101">
        <v>48.849999999999994</v>
      </c>
      <c r="G8" s="101">
        <v>35.344166666666659</v>
      </c>
      <c r="H8" s="181">
        <v>13.505833333333335</v>
      </c>
    </row>
    <row r="9" spans="1:8" ht="15.75" thickBot="1" x14ac:dyDescent="0.3"/>
    <row r="10" spans="1:8" s="168" customFormat="1" ht="20.25" thickTop="1" thickBot="1" x14ac:dyDescent="0.3">
      <c r="A10" s="178" t="s">
        <v>0</v>
      </c>
      <c r="B10" s="144" t="s">
        <v>15</v>
      </c>
      <c r="C10" s="144" t="s">
        <v>16</v>
      </c>
      <c r="D10" s="144" t="s">
        <v>17</v>
      </c>
      <c r="E10" s="183" t="s">
        <v>56</v>
      </c>
      <c r="F10" s="144" t="s">
        <v>26</v>
      </c>
      <c r="G10" s="144" t="s">
        <v>27</v>
      </c>
      <c r="H10" s="11" t="s">
        <v>51</v>
      </c>
    </row>
    <row r="11" spans="1:8" x14ac:dyDescent="0.25">
      <c r="A11" s="107">
        <v>1</v>
      </c>
      <c r="B11" s="107">
        <v>1</v>
      </c>
      <c r="C11" s="107">
        <v>2</v>
      </c>
      <c r="D11" s="107">
        <v>1</v>
      </c>
      <c r="E11" s="109">
        <v>0.02</v>
      </c>
      <c r="F11" s="102">
        <v>59.195833333333347</v>
      </c>
      <c r="G11" s="102">
        <v>9.4824999999999999</v>
      </c>
      <c r="H11" s="176">
        <v>49.713333333333345</v>
      </c>
    </row>
    <row r="12" spans="1:8" x14ac:dyDescent="0.25">
      <c r="A12" s="103">
        <v>1</v>
      </c>
      <c r="B12" s="103">
        <v>1</v>
      </c>
      <c r="C12" s="103">
        <v>2</v>
      </c>
      <c r="D12" s="103">
        <v>1</v>
      </c>
      <c r="E12" s="105">
        <v>0.1</v>
      </c>
      <c r="F12" s="101">
        <v>59.195833333333347</v>
      </c>
      <c r="G12" s="101">
        <v>17.240000000000002</v>
      </c>
      <c r="H12" s="177">
        <v>41.955833333333345</v>
      </c>
    </row>
    <row r="13" spans="1:8" x14ac:dyDescent="0.25">
      <c r="A13" s="107">
        <v>1</v>
      </c>
      <c r="B13" s="107">
        <v>1</v>
      </c>
      <c r="C13" s="107">
        <v>2</v>
      </c>
      <c r="D13" s="107">
        <v>1</v>
      </c>
      <c r="E13" s="109">
        <v>0.2</v>
      </c>
      <c r="F13" s="102">
        <v>59.195833333333347</v>
      </c>
      <c r="G13" s="102">
        <v>17.239166666666666</v>
      </c>
      <c r="H13" s="176">
        <v>41.956666666666678</v>
      </c>
    </row>
    <row r="14" spans="1:8" x14ac:dyDescent="0.25">
      <c r="A14" s="103">
        <v>1</v>
      </c>
      <c r="B14" s="103">
        <v>1</v>
      </c>
      <c r="C14" s="103">
        <v>2</v>
      </c>
      <c r="D14" s="103">
        <v>1</v>
      </c>
      <c r="E14" s="104">
        <v>0.5</v>
      </c>
      <c r="F14" s="101">
        <v>59.195833333333347</v>
      </c>
      <c r="G14" s="101">
        <v>45.116666666666653</v>
      </c>
      <c r="H14" s="174">
        <v>14.079166666666694</v>
      </c>
    </row>
    <row r="15" spans="1:8" x14ac:dyDescent="0.25">
      <c r="A15" s="107">
        <v>1</v>
      </c>
      <c r="B15" s="107">
        <v>1</v>
      </c>
      <c r="C15" s="107">
        <v>2</v>
      </c>
      <c r="D15" s="107">
        <v>1</v>
      </c>
      <c r="E15" s="108">
        <v>0.5</v>
      </c>
      <c r="F15" s="102">
        <v>59.195833333333347</v>
      </c>
      <c r="G15" s="102">
        <v>45.116666666666653</v>
      </c>
      <c r="H15" s="175">
        <v>14.079166666666694</v>
      </c>
    </row>
    <row r="16" spans="1:8" x14ac:dyDescent="0.25">
      <c r="A16" s="127">
        <v>1</v>
      </c>
      <c r="B16" s="127">
        <v>1</v>
      </c>
      <c r="C16" s="127">
        <v>2</v>
      </c>
      <c r="D16" s="127">
        <v>1</v>
      </c>
      <c r="E16" s="128">
        <v>1</v>
      </c>
      <c r="F16" s="129">
        <v>59.195833333333347</v>
      </c>
      <c r="G16" s="129">
        <v>59.771666666666675</v>
      </c>
      <c r="H16" s="185">
        <v>-0.57583333333332831</v>
      </c>
    </row>
    <row r="18" spans="1:8" ht="15.75" thickBot="1" x14ac:dyDescent="0.3"/>
    <row r="19" spans="1:8" s="168" customFormat="1" ht="20.25" thickTop="1" thickBot="1" x14ac:dyDescent="0.3">
      <c r="A19" s="178" t="s">
        <v>0</v>
      </c>
      <c r="B19" s="144" t="s">
        <v>15</v>
      </c>
      <c r="C19" s="144" t="s">
        <v>16</v>
      </c>
      <c r="D19" s="144" t="s">
        <v>17</v>
      </c>
      <c r="E19" s="183" t="s">
        <v>56</v>
      </c>
      <c r="F19" s="144" t="s">
        <v>26</v>
      </c>
      <c r="G19" s="144" t="s">
        <v>27</v>
      </c>
      <c r="H19" s="11" t="s">
        <v>51</v>
      </c>
    </row>
    <row r="20" spans="1:8" x14ac:dyDescent="0.25">
      <c r="A20" s="107">
        <v>1</v>
      </c>
      <c r="B20" s="107">
        <v>2</v>
      </c>
      <c r="C20" s="107">
        <v>2</v>
      </c>
      <c r="D20" s="107">
        <v>1</v>
      </c>
      <c r="E20" s="109">
        <v>0.02</v>
      </c>
      <c r="F20" s="102">
        <v>59.195833333333347</v>
      </c>
      <c r="G20" s="102">
        <v>22.987500000000001</v>
      </c>
      <c r="H20" s="176">
        <v>36.208333333333343</v>
      </c>
    </row>
    <row r="21" spans="1:8" x14ac:dyDescent="0.25">
      <c r="A21" s="103">
        <v>1</v>
      </c>
      <c r="B21" s="103">
        <v>2</v>
      </c>
      <c r="C21" s="103">
        <v>2</v>
      </c>
      <c r="D21" s="103">
        <v>1</v>
      </c>
      <c r="E21" s="105">
        <v>0.1</v>
      </c>
      <c r="F21" s="101">
        <v>59.195833333333347</v>
      </c>
      <c r="G21" s="101">
        <v>27.584999999999997</v>
      </c>
      <c r="H21" s="177">
        <v>31.61083333333335</v>
      </c>
    </row>
    <row r="22" spans="1:8" x14ac:dyDescent="0.25">
      <c r="A22" s="107">
        <v>1</v>
      </c>
      <c r="B22" s="107">
        <v>2</v>
      </c>
      <c r="C22" s="107">
        <v>2</v>
      </c>
      <c r="D22" s="107">
        <v>1</v>
      </c>
      <c r="E22" s="109">
        <v>0.2</v>
      </c>
      <c r="F22" s="102">
        <v>59.195833333333347</v>
      </c>
      <c r="G22" s="102">
        <v>30.459999999999997</v>
      </c>
      <c r="H22" s="176">
        <v>28.73583333333335</v>
      </c>
    </row>
    <row r="23" spans="1:8" x14ac:dyDescent="0.25">
      <c r="A23" s="103">
        <v>1</v>
      </c>
      <c r="B23" s="103">
        <v>2</v>
      </c>
      <c r="C23" s="103">
        <v>2</v>
      </c>
      <c r="D23" s="103">
        <v>1</v>
      </c>
      <c r="E23" s="104">
        <v>0.5</v>
      </c>
      <c r="F23" s="101">
        <v>59.195833333333347</v>
      </c>
      <c r="G23" s="101">
        <v>38.219166666666666</v>
      </c>
      <c r="H23" s="174">
        <v>20.976666666666681</v>
      </c>
    </row>
    <row r="24" spans="1:8" x14ac:dyDescent="0.25">
      <c r="A24" s="107">
        <v>1</v>
      </c>
      <c r="B24" s="107">
        <v>2</v>
      </c>
      <c r="C24" s="107">
        <v>2</v>
      </c>
      <c r="D24" s="107">
        <v>1</v>
      </c>
      <c r="E24" s="108">
        <v>0.5</v>
      </c>
      <c r="F24" s="102">
        <v>59.195833333333347</v>
      </c>
      <c r="G24" s="102">
        <v>38.219166666666666</v>
      </c>
      <c r="H24" s="175">
        <v>20.976666666666681</v>
      </c>
    </row>
    <row r="25" spans="1:8" x14ac:dyDescent="0.25">
      <c r="A25" s="127">
        <v>1</v>
      </c>
      <c r="B25" s="127">
        <v>2</v>
      </c>
      <c r="C25" s="127">
        <v>2</v>
      </c>
      <c r="D25" s="127">
        <v>1</v>
      </c>
      <c r="E25" s="128">
        <v>1</v>
      </c>
      <c r="F25" s="129">
        <v>59.195833333333347</v>
      </c>
      <c r="G25" s="129">
        <v>32.7575</v>
      </c>
      <c r="H25" s="185">
        <v>26.438333333333347</v>
      </c>
    </row>
    <row r="27" spans="1:8" ht="15.75" thickBot="1" x14ac:dyDescent="0.3"/>
    <row r="28" spans="1:8" s="168" customFormat="1" ht="20.25" thickTop="1" thickBot="1" x14ac:dyDescent="0.3">
      <c r="A28" s="178" t="s">
        <v>0</v>
      </c>
      <c r="B28" s="144" t="s">
        <v>15</v>
      </c>
      <c r="C28" s="144" t="s">
        <v>16</v>
      </c>
      <c r="D28" s="144" t="s">
        <v>17</v>
      </c>
      <c r="E28" s="183" t="s">
        <v>56</v>
      </c>
      <c r="F28" s="144" t="s">
        <v>26</v>
      </c>
      <c r="G28" s="144" t="s">
        <v>27</v>
      </c>
      <c r="H28" s="11" t="s">
        <v>51</v>
      </c>
    </row>
    <row r="29" spans="1:8" x14ac:dyDescent="0.25">
      <c r="A29" s="107">
        <v>1</v>
      </c>
      <c r="B29" s="107">
        <v>3</v>
      </c>
      <c r="C29" s="107">
        <v>2</v>
      </c>
      <c r="D29" s="107">
        <v>1</v>
      </c>
      <c r="E29" s="109">
        <v>0.02</v>
      </c>
      <c r="F29" s="102">
        <v>59.195833333333347</v>
      </c>
      <c r="G29" s="102">
        <v>8.9083333333333368</v>
      </c>
      <c r="H29" s="176">
        <v>50.287500000000009</v>
      </c>
    </row>
    <row r="30" spans="1:8" x14ac:dyDescent="0.25">
      <c r="A30" s="103">
        <v>1</v>
      </c>
      <c r="B30" s="103">
        <v>3</v>
      </c>
      <c r="C30" s="103">
        <v>2</v>
      </c>
      <c r="D30" s="103">
        <v>1</v>
      </c>
      <c r="E30" s="105">
        <v>0.1</v>
      </c>
      <c r="F30" s="101">
        <v>59.195833333333347</v>
      </c>
      <c r="G30" s="101">
        <v>39.94166666666667</v>
      </c>
      <c r="H30" s="177">
        <v>19.254166666666677</v>
      </c>
    </row>
    <row r="31" spans="1:8" x14ac:dyDescent="0.25">
      <c r="A31" s="107">
        <v>1</v>
      </c>
      <c r="B31" s="107">
        <v>3</v>
      </c>
      <c r="C31" s="107">
        <v>2</v>
      </c>
      <c r="D31" s="107">
        <v>1</v>
      </c>
      <c r="E31" s="109">
        <v>0.2</v>
      </c>
      <c r="F31" s="102">
        <v>59.195833333333347</v>
      </c>
      <c r="G31" s="102">
        <v>54.597500000000004</v>
      </c>
      <c r="H31" s="176">
        <v>4.5983333333333434</v>
      </c>
    </row>
    <row r="32" spans="1:8" x14ac:dyDescent="0.25">
      <c r="A32" s="103">
        <v>1</v>
      </c>
      <c r="B32" s="103">
        <v>3</v>
      </c>
      <c r="C32" s="103">
        <v>2</v>
      </c>
      <c r="D32" s="103">
        <v>1</v>
      </c>
      <c r="E32" s="104">
        <v>0.5</v>
      </c>
      <c r="F32" s="101">
        <v>59.195833333333347</v>
      </c>
      <c r="G32" s="101">
        <v>33.045000000000002</v>
      </c>
      <c r="H32" s="174">
        <v>26.150833333333345</v>
      </c>
    </row>
    <row r="33" spans="1:8" x14ac:dyDescent="0.25">
      <c r="A33" s="107">
        <v>1</v>
      </c>
      <c r="B33" s="107">
        <v>3</v>
      </c>
      <c r="C33" s="107">
        <v>2</v>
      </c>
      <c r="D33" s="107">
        <v>1</v>
      </c>
      <c r="E33" s="108">
        <v>0.5</v>
      </c>
      <c r="F33" s="102">
        <v>59.195833333333347</v>
      </c>
      <c r="G33" s="102">
        <v>33.045000000000002</v>
      </c>
      <c r="H33" s="175">
        <v>26.150833333333345</v>
      </c>
    </row>
    <row r="34" spans="1:8" x14ac:dyDescent="0.25">
      <c r="A34" s="127">
        <v>1</v>
      </c>
      <c r="B34" s="127">
        <v>3</v>
      </c>
      <c r="C34" s="127">
        <v>2</v>
      </c>
      <c r="D34" s="127">
        <v>1</v>
      </c>
      <c r="E34" s="128">
        <v>1</v>
      </c>
      <c r="F34" s="129">
        <v>59.195833333333347</v>
      </c>
      <c r="G34" s="129">
        <v>54.596666666666664</v>
      </c>
      <c r="H34" s="185">
        <v>4.5991666666666831</v>
      </c>
    </row>
    <row r="36" spans="1:8" ht="15.75" thickBot="1" x14ac:dyDescent="0.3"/>
    <row r="37" spans="1:8" s="168" customFormat="1" ht="20.25" thickTop="1" thickBot="1" x14ac:dyDescent="0.3">
      <c r="A37" s="178" t="s">
        <v>0</v>
      </c>
      <c r="B37" s="144" t="s">
        <v>15</v>
      </c>
      <c r="C37" s="144" t="s">
        <v>16</v>
      </c>
      <c r="D37" s="144" t="s">
        <v>17</v>
      </c>
      <c r="E37" s="183" t="s">
        <v>56</v>
      </c>
      <c r="F37" s="144" t="s">
        <v>26</v>
      </c>
      <c r="G37" s="144" t="s">
        <v>27</v>
      </c>
      <c r="H37" s="11" t="s">
        <v>51</v>
      </c>
    </row>
    <row r="38" spans="1:8" x14ac:dyDescent="0.25">
      <c r="A38" s="107">
        <v>1</v>
      </c>
      <c r="B38" s="107">
        <v>4</v>
      </c>
      <c r="C38" s="107">
        <v>2</v>
      </c>
      <c r="D38" s="107">
        <v>1</v>
      </c>
      <c r="E38" s="109">
        <v>0.02</v>
      </c>
      <c r="F38" s="102">
        <v>59.195833333333347</v>
      </c>
      <c r="G38" s="102">
        <v>33.045000000000002</v>
      </c>
      <c r="H38" s="176">
        <v>26.150833333333345</v>
      </c>
    </row>
    <row r="39" spans="1:8" x14ac:dyDescent="0.25">
      <c r="A39" s="103">
        <v>1</v>
      </c>
      <c r="B39" s="103">
        <v>4</v>
      </c>
      <c r="C39" s="103">
        <v>2</v>
      </c>
      <c r="D39" s="103">
        <v>1</v>
      </c>
      <c r="E39" s="105">
        <v>0.1</v>
      </c>
      <c r="F39" s="101">
        <v>59.195833333333347</v>
      </c>
      <c r="G39" s="101">
        <v>50.574999999999996</v>
      </c>
      <c r="H39" s="177">
        <v>8.6208333333333513</v>
      </c>
    </row>
    <row r="40" spans="1:8" x14ac:dyDescent="0.25">
      <c r="A40" s="107">
        <v>1</v>
      </c>
      <c r="B40" s="107">
        <v>4</v>
      </c>
      <c r="C40" s="107">
        <v>2</v>
      </c>
      <c r="D40" s="107">
        <v>1</v>
      </c>
      <c r="E40" s="109">
        <v>0.2</v>
      </c>
      <c r="F40" s="102">
        <v>59.195833333333347</v>
      </c>
      <c r="G40" s="102">
        <v>32.184166666666663</v>
      </c>
      <c r="H40" s="176">
        <v>27.011666666666684</v>
      </c>
    </row>
    <row r="41" spans="1:8" x14ac:dyDescent="0.25">
      <c r="A41" s="103">
        <v>1</v>
      </c>
      <c r="B41" s="103">
        <v>4</v>
      </c>
      <c r="C41" s="103">
        <v>2</v>
      </c>
      <c r="D41" s="103">
        <v>1</v>
      </c>
      <c r="E41" s="104">
        <v>0.5</v>
      </c>
      <c r="F41" s="101">
        <v>59.195833333333347</v>
      </c>
      <c r="G41" s="101">
        <v>24.137500000000003</v>
      </c>
      <c r="H41" s="174">
        <v>35.058333333333344</v>
      </c>
    </row>
    <row r="42" spans="1:8" x14ac:dyDescent="0.25">
      <c r="A42" s="107">
        <v>1</v>
      </c>
      <c r="B42" s="107">
        <v>4</v>
      </c>
      <c r="C42" s="107">
        <v>2</v>
      </c>
      <c r="D42" s="107">
        <v>1</v>
      </c>
      <c r="E42" s="108">
        <v>0.5</v>
      </c>
      <c r="F42" s="102">
        <v>59.195833333333347</v>
      </c>
      <c r="G42" s="102">
        <v>24.137500000000003</v>
      </c>
      <c r="H42" s="175">
        <v>35.058333333333344</v>
      </c>
    </row>
    <row r="43" spans="1:8" x14ac:dyDescent="0.25">
      <c r="A43" s="127">
        <v>1</v>
      </c>
      <c r="B43" s="127">
        <v>4</v>
      </c>
      <c r="C43" s="127">
        <v>2</v>
      </c>
      <c r="D43" s="127">
        <v>1</v>
      </c>
      <c r="E43" s="128">
        <v>1</v>
      </c>
      <c r="F43" s="129">
        <v>59.195833333333347</v>
      </c>
      <c r="G43" s="129">
        <v>35.056666666666665</v>
      </c>
      <c r="H43" s="185">
        <v>24.139166666666682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A387A-F110-41FC-AA16-25D5ABCD9253}">
  <dimension ref="A1:H24"/>
  <sheetViews>
    <sheetView topLeftCell="A7" workbookViewId="0">
      <selection activeCell="G30" sqref="G30"/>
    </sheetView>
  </sheetViews>
  <sheetFormatPr defaultRowHeight="15" x14ac:dyDescent="0.25"/>
  <sheetData>
    <row r="1" spans="1:8" ht="20.25" thickTop="1" thickBot="1" x14ac:dyDescent="0.3">
      <c r="A1" s="144" t="s">
        <v>0</v>
      </c>
      <c r="B1" s="144" t="s">
        <v>15</v>
      </c>
      <c r="C1" s="144" t="s">
        <v>16</v>
      </c>
      <c r="D1" s="144" t="s">
        <v>17</v>
      </c>
      <c r="E1" s="183" t="s">
        <v>56</v>
      </c>
      <c r="F1" s="144" t="s">
        <v>26</v>
      </c>
      <c r="G1" s="144" t="s">
        <v>27</v>
      </c>
      <c r="H1" s="173" t="s">
        <v>51</v>
      </c>
    </row>
    <row r="2" spans="1:8" x14ac:dyDescent="0.25">
      <c r="A2" s="103">
        <v>1</v>
      </c>
      <c r="B2" s="103">
        <v>0</v>
      </c>
      <c r="C2" s="103">
        <v>3</v>
      </c>
      <c r="D2" s="103">
        <v>1</v>
      </c>
      <c r="E2" s="104">
        <v>0.01</v>
      </c>
      <c r="F2" s="101">
        <v>48.849999999999994</v>
      </c>
      <c r="G2" s="101">
        <v>18.679166666666671</v>
      </c>
      <c r="H2" s="174">
        <v>30.170833333333324</v>
      </c>
    </row>
    <row r="3" spans="1:8" x14ac:dyDescent="0.25">
      <c r="A3" s="107">
        <v>1</v>
      </c>
      <c r="B3" s="107">
        <v>0</v>
      </c>
      <c r="C3" s="107">
        <v>3</v>
      </c>
      <c r="D3" s="107">
        <v>1</v>
      </c>
      <c r="E3" s="108">
        <v>0.02</v>
      </c>
      <c r="F3" s="102">
        <v>48.849999999999994</v>
      </c>
      <c r="G3" s="102">
        <v>10.630833333333335</v>
      </c>
      <c r="H3" s="175">
        <v>38.219166666666659</v>
      </c>
    </row>
    <row r="4" spans="1:8" x14ac:dyDescent="0.25">
      <c r="A4" s="103">
        <v>1</v>
      </c>
      <c r="B4" s="103">
        <v>0</v>
      </c>
      <c r="C4" s="103">
        <v>3</v>
      </c>
      <c r="D4" s="103">
        <v>1</v>
      </c>
      <c r="E4" s="104">
        <v>0.05</v>
      </c>
      <c r="F4" s="101">
        <v>48.849999999999994</v>
      </c>
      <c r="G4" s="101">
        <v>33.046666666666674</v>
      </c>
      <c r="H4" s="174">
        <v>15.80333333333332</v>
      </c>
    </row>
    <row r="5" spans="1:8" x14ac:dyDescent="0.25">
      <c r="A5" s="107">
        <v>1</v>
      </c>
      <c r="B5" s="107">
        <v>0</v>
      </c>
      <c r="C5" s="107">
        <v>3</v>
      </c>
      <c r="D5" s="107">
        <v>1</v>
      </c>
      <c r="E5" s="108">
        <v>0.1</v>
      </c>
      <c r="F5" s="102">
        <v>48.849999999999994</v>
      </c>
      <c r="G5" s="102">
        <v>35.057500000000005</v>
      </c>
      <c r="H5" s="175">
        <v>13.79249999999999</v>
      </c>
    </row>
    <row r="6" spans="1:8" x14ac:dyDescent="0.25">
      <c r="A6" s="103">
        <v>1</v>
      </c>
      <c r="B6" s="103">
        <v>0</v>
      </c>
      <c r="C6" s="103">
        <v>3</v>
      </c>
      <c r="D6" s="103">
        <v>1</v>
      </c>
      <c r="E6" s="104">
        <v>0.2</v>
      </c>
      <c r="F6" s="101">
        <v>48.849999999999994</v>
      </c>
      <c r="G6" s="101">
        <v>20.114999999999998</v>
      </c>
      <c r="H6" s="174">
        <v>28.734999999999996</v>
      </c>
    </row>
    <row r="7" spans="1:8" x14ac:dyDescent="0.25">
      <c r="A7" s="107">
        <v>1</v>
      </c>
      <c r="B7" s="107">
        <v>0</v>
      </c>
      <c r="C7" s="107">
        <v>3</v>
      </c>
      <c r="D7" s="107">
        <v>1</v>
      </c>
      <c r="E7" s="108">
        <v>0.5</v>
      </c>
      <c r="F7" s="102">
        <v>48.849999999999994</v>
      </c>
      <c r="G7" s="102">
        <v>28.735833333333332</v>
      </c>
      <c r="H7" s="175">
        <v>20.114166666666662</v>
      </c>
    </row>
    <row r="8" spans="1:8" x14ac:dyDescent="0.25">
      <c r="A8" s="103">
        <v>1</v>
      </c>
      <c r="B8" s="103">
        <v>0</v>
      </c>
      <c r="C8" s="103">
        <v>3</v>
      </c>
      <c r="D8" s="103">
        <v>1</v>
      </c>
      <c r="E8" s="104">
        <v>1</v>
      </c>
      <c r="F8" s="101">
        <v>48.849999999999994</v>
      </c>
      <c r="G8" s="101">
        <v>29.310833333333335</v>
      </c>
      <c r="H8" s="174">
        <v>19.539166666666659</v>
      </c>
    </row>
    <row r="9" spans="1:8" x14ac:dyDescent="0.25">
      <c r="A9" s="107">
        <v>1</v>
      </c>
      <c r="B9" s="107">
        <v>1</v>
      </c>
      <c r="C9" s="107">
        <v>3</v>
      </c>
      <c r="D9" s="107">
        <v>1</v>
      </c>
      <c r="E9" s="109">
        <v>0.02</v>
      </c>
      <c r="F9" s="102">
        <v>59.195833333333347</v>
      </c>
      <c r="G9" s="102">
        <v>20.688333333333336</v>
      </c>
      <c r="H9" s="176">
        <v>38.507500000000007</v>
      </c>
    </row>
    <row r="10" spans="1:8" x14ac:dyDescent="0.25">
      <c r="A10" s="103">
        <v>1</v>
      </c>
      <c r="B10" s="103">
        <v>1</v>
      </c>
      <c r="C10" s="103">
        <v>3</v>
      </c>
      <c r="D10" s="103">
        <v>1</v>
      </c>
      <c r="E10" s="105">
        <v>0.1</v>
      </c>
      <c r="F10" s="101">
        <v>59.195833333333347</v>
      </c>
      <c r="G10" s="101">
        <v>23.560833333333335</v>
      </c>
      <c r="H10" s="177">
        <v>35.635000000000012</v>
      </c>
    </row>
    <row r="11" spans="1:8" x14ac:dyDescent="0.25">
      <c r="A11" s="107">
        <v>1</v>
      </c>
      <c r="B11" s="107">
        <v>1</v>
      </c>
      <c r="C11" s="107">
        <v>3</v>
      </c>
      <c r="D11" s="107">
        <v>1</v>
      </c>
      <c r="E11" s="109">
        <v>0.2</v>
      </c>
      <c r="F11" s="102">
        <v>59.195833333333347</v>
      </c>
      <c r="G11" s="102">
        <v>9.7675000000000001</v>
      </c>
      <c r="H11" s="176">
        <v>49.428333333333349</v>
      </c>
    </row>
    <row r="12" spans="1:8" x14ac:dyDescent="0.25">
      <c r="A12" s="103">
        <v>1</v>
      </c>
      <c r="B12" s="103">
        <v>1</v>
      </c>
      <c r="C12" s="103">
        <v>3</v>
      </c>
      <c r="D12" s="103">
        <v>1</v>
      </c>
      <c r="E12" s="105">
        <v>1</v>
      </c>
      <c r="F12" s="101">
        <v>59.195833333333347</v>
      </c>
      <c r="G12" s="101">
        <v>15.805</v>
      </c>
      <c r="H12" s="177">
        <v>43.390833333333347</v>
      </c>
    </row>
    <row r="13" spans="1:8" x14ac:dyDescent="0.25">
      <c r="A13" s="107">
        <v>1</v>
      </c>
      <c r="B13" s="107">
        <v>2</v>
      </c>
      <c r="C13" s="107">
        <v>3</v>
      </c>
      <c r="D13" s="107">
        <v>1</v>
      </c>
      <c r="E13" s="109">
        <v>0.02</v>
      </c>
      <c r="F13" s="102">
        <v>59.195833333333347</v>
      </c>
      <c r="G13" s="102">
        <v>23.275000000000002</v>
      </c>
      <c r="H13" s="176">
        <v>35.920833333333348</v>
      </c>
    </row>
    <row r="14" spans="1:8" x14ac:dyDescent="0.25">
      <c r="A14" s="103">
        <v>1</v>
      </c>
      <c r="B14" s="103">
        <v>2</v>
      </c>
      <c r="C14" s="103">
        <v>3</v>
      </c>
      <c r="D14" s="103">
        <v>1</v>
      </c>
      <c r="E14" s="105">
        <v>0.1</v>
      </c>
      <c r="F14" s="101">
        <v>59.195833333333347</v>
      </c>
      <c r="G14" s="101">
        <v>12.93</v>
      </c>
      <c r="H14" s="177">
        <v>46.265833333333347</v>
      </c>
    </row>
    <row r="15" spans="1:8" x14ac:dyDescent="0.25">
      <c r="A15" s="107">
        <v>1</v>
      </c>
      <c r="B15" s="107">
        <v>2</v>
      </c>
      <c r="C15" s="107">
        <v>3</v>
      </c>
      <c r="D15" s="107">
        <v>1</v>
      </c>
      <c r="E15" s="109">
        <v>0.2</v>
      </c>
      <c r="F15" s="102">
        <v>59.195833333333347</v>
      </c>
      <c r="G15" s="102">
        <v>14.367500000000001</v>
      </c>
      <c r="H15" s="176">
        <v>44.828333333333347</v>
      </c>
    </row>
    <row r="16" spans="1:8" x14ac:dyDescent="0.25">
      <c r="A16" s="103">
        <v>1</v>
      </c>
      <c r="B16" s="103">
        <v>2</v>
      </c>
      <c r="C16" s="103">
        <v>3</v>
      </c>
      <c r="D16" s="103">
        <v>1</v>
      </c>
      <c r="E16" s="105">
        <v>1</v>
      </c>
      <c r="F16" s="101">
        <v>59.195833333333347</v>
      </c>
      <c r="G16" s="101">
        <v>27.010833333333334</v>
      </c>
      <c r="H16" s="177">
        <v>32.185000000000016</v>
      </c>
    </row>
    <row r="17" spans="1:8" x14ac:dyDescent="0.25">
      <c r="A17" s="107">
        <v>1</v>
      </c>
      <c r="B17" s="107">
        <v>3</v>
      </c>
      <c r="C17" s="107">
        <v>3</v>
      </c>
      <c r="D17" s="107">
        <v>1</v>
      </c>
      <c r="E17" s="109">
        <v>0.02</v>
      </c>
      <c r="F17" s="102">
        <v>59.195833333333347</v>
      </c>
      <c r="G17" s="102">
        <v>26.723333333333333</v>
      </c>
      <c r="H17" s="176">
        <v>32.472500000000011</v>
      </c>
    </row>
    <row r="18" spans="1:8" x14ac:dyDescent="0.25">
      <c r="A18" s="103">
        <v>1</v>
      </c>
      <c r="B18" s="103">
        <v>3</v>
      </c>
      <c r="C18" s="103">
        <v>3</v>
      </c>
      <c r="D18" s="103">
        <v>1</v>
      </c>
      <c r="E18" s="105">
        <v>0.1</v>
      </c>
      <c r="F18" s="101">
        <v>59.195833333333347</v>
      </c>
      <c r="G18" s="101">
        <v>26.724166666666662</v>
      </c>
      <c r="H18" s="177">
        <v>32.471666666666685</v>
      </c>
    </row>
    <row r="19" spans="1:8" x14ac:dyDescent="0.25">
      <c r="A19" s="107">
        <v>1</v>
      </c>
      <c r="B19" s="107">
        <v>3</v>
      </c>
      <c r="C19" s="107">
        <v>3</v>
      </c>
      <c r="D19" s="107">
        <v>1</v>
      </c>
      <c r="E19" s="109">
        <v>0.2</v>
      </c>
      <c r="F19" s="102">
        <v>59.195833333333347</v>
      </c>
      <c r="G19" s="102">
        <v>18.677499999999998</v>
      </c>
      <c r="H19" s="176">
        <v>40.518333333333345</v>
      </c>
    </row>
    <row r="20" spans="1:8" x14ac:dyDescent="0.25">
      <c r="A20" s="103">
        <v>1</v>
      </c>
      <c r="B20" s="103">
        <v>3</v>
      </c>
      <c r="C20" s="103">
        <v>3</v>
      </c>
      <c r="D20" s="103">
        <v>1</v>
      </c>
      <c r="E20" s="105">
        <v>1</v>
      </c>
      <c r="F20" s="101">
        <v>59.195833333333347</v>
      </c>
      <c r="G20" s="101">
        <v>21.837500000000002</v>
      </c>
      <c r="H20" s="177">
        <v>37.358333333333348</v>
      </c>
    </row>
    <row r="21" spans="1:8" x14ac:dyDescent="0.25">
      <c r="A21" s="107">
        <v>1</v>
      </c>
      <c r="B21" s="107">
        <v>4</v>
      </c>
      <c r="C21" s="107">
        <v>3</v>
      </c>
      <c r="D21" s="107">
        <v>1</v>
      </c>
      <c r="E21" s="109">
        <v>0.02</v>
      </c>
      <c r="F21" s="102">
        <v>59.195833333333347</v>
      </c>
      <c r="G21" s="102">
        <v>15.228333333333332</v>
      </c>
      <c r="H21" s="176">
        <v>43.967500000000015</v>
      </c>
    </row>
    <row r="22" spans="1:8" x14ac:dyDescent="0.25">
      <c r="A22" s="103">
        <v>1</v>
      </c>
      <c r="B22" s="103">
        <v>4</v>
      </c>
      <c r="C22" s="103">
        <v>3</v>
      </c>
      <c r="D22" s="103">
        <v>1</v>
      </c>
      <c r="E22" s="105">
        <v>0.1</v>
      </c>
      <c r="F22" s="101">
        <v>59.195833333333347</v>
      </c>
      <c r="G22" s="101">
        <v>42.241666666666667</v>
      </c>
      <c r="H22" s="177">
        <v>16.95416666666668</v>
      </c>
    </row>
    <row r="23" spans="1:8" x14ac:dyDescent="0.25">
      <c r="A23" s="107">
        <v>1</v>
      </c>
      <c r="B23" s="107">
        <v>4</v>
      </c>
      <c r="C23" s="107">
        <v>3</v>
      </c>
      <c r="D23" s="107">
        <v>1</v>
      </c>
      <c r="E23" s="109">
        <v>0.2</v>
      </c>
      <c r="F23" s="102">
        <v>59.195833333333347</v>
      </c>
      <c r="G23" s="102">
        <v>25.573333333333334</v>
      </c>
      <c r="H23" s="176">
        <v>33.622500000000016</v>
      </c>
    </row>
    <row r="24" spans="1:8" ht="15.75" thickBot="1" x14ac:dyDescent="0.3">
      <c r="A24" s="170">
        <v>1</v>
      </c>
      <c r="B24" s="170">
        <v>4</v>
      </c>
      <c r="C24" s="170">
        <v>3</v>
      </c>
      <c r="D24" s="170">
        <v>1</v>
      </c>
      <c r="E24" s="171">
        <v>1</v>
      </c>
      <c r="F24" s="172">
        <v>59.195833333333347</v>
      </c>
      <c r="G24" s="172">
        <v>21.262499999999999</v>
      </c>
      <c r="H24" s="184">
        <v>37.933333333333351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23EE2-D525-4BF9-B734-2134BB4F7497}">
  <dimension ref="A1:H40"/>
  <sheetViews>
    <sheetView topLeftCell="A7" workbookViewId="0">
      <selection activeCell="P43" sqref="P43"/>
    </sheetView>
  </sheetViews>
  <sheetFormatPr defaultRowHeight="15" x14ac:dyDescent="0.25"/>
  <sheetData>
    <row r="1" spans="1:8" ht="132.75" thickTop="1" thickBot="1" x14ac:dyDescent="0.3">
      <c r="A1" s="144" t="s">
        <v>0</v>
      </c>
      <c r="B1" s="144" t="s">
        <v>15</v>
      </c>
      <c r="C1" s="144" t="s">
        <v>16</v>
      </c>
      <c r="D1" s="144" t="s">
        <v>17</v>
      </c>
      <c r="E1" s="183" t="s">
        <v>56</v>
      </c>
      <c r="F1" s="144" t="s">
        <v>26</v>
      </c>
      <c r="G1" s="144" t="s">
        <v>27</v>
      </c>
      <c r="H1" s="173" t="s">
        <v>51</v>
      </c>
    </row>
    <row r="2" spans="1:8" x14ac:dyDescent="0.25">
      <c r="A2" s="103">
        <v>1</v>
      </c>
      <c r="B2" s="103">
        <v>0</v>
      </c>
      <c r="C2" s="103">
        <v>1</v>
      </c>
      <c r="D2" s="103">
        <v>2</v>
      </c>
      <c r="E2" s="104">
        <v>0.01</v>
      </c>
      <c r="F2" s="101">
        <v>48.849999999999994</v>
      </c>
      <c r="G2" s="101">
        <v>18.679166666666671</v>
      </c>
      <c r="H2" s="174">
        <v>30.170833333333324</v>
      </c>
    </row>
    <row r="3" spans="1:8" x14ac:dyDescent="0.25">
      <c r="A3" s="107">
        <v>1</v>
      </c>
      <c r="B3" s="107">
        <v>0</v>
      </c>
      <c r="C3" s="107">
        <v>1</v>
      </c>
      <c r="D3" s="107">
        <v>2</v>
      </c>
      <c r="E3" s="108">
        <v>0.02</v>
      </c>
      <c r="F3" s="102">
        <v>48.849999999999994</v>
      </c>
      <c r="G3" s="102">
        <v>36.781666666666666</v>
      </c>
      <c r="H3" s="175">
        <v>12.068333333333328</v>
      </c>
    </row>
    <row r="4" spans="1:8" x14ac:dyDescent="0.25">
      <c r="A4" s="103">
        <v>1</v>
      </c>
      <c r="B4" s="103">
        <v>0</v>
      </c>
      <c r="C4" s="103">
        <v>1</v>
      </c>
      <c r="D4" s="103">
        <v>2</v>
      </c>
      <c r="E4" s="104">
        <v>0.05</v>
      </c>
      <c r="F4" s="101">
        <v>48.849999999999994</v>
      </c>
      <c r="G4" s="101">
        <v>33.333333333333329</v>
      </c>
      <c r="H4" s="174">
        <v>15.516666666666666</v>
      </c>
    </row>
    <row r="5" spans="1:8" x14ac:dyDescent="0.25">
      <c r="A5" s="107">
        <v>1</v>
      </c>
      <c r="B5" s="107">
        <v>0</v>
      </c>
      <c r="C5" s="107">
        <v>1</v>
      </c>
      <c r="D5" s="107">
        <v>2</v>
      </c>
      <c r="E5" s="108">
        <v>0.1</v>
      </c>
      <c r="F5" s="102">
        <v>48.849999999999994</v>
      </c>
      <c r="G5" s="102">
        <v>38.504166666666663</v>
      </c>
      <c r="H5" s="175">
        <v>10.345833333333331</v>
      </c>
    </row>
    <row r="6" spans="1:8" x14ac:dyDescent="0.25">
      <c r="A6" s="103">
        <v>1</v>
      </c>
      <c r="B6" s="103">
        <v>0</v>
      </c>
      <c r="C6" s="103">
        <v>1</v>
      </c>
      <c r="D6" s="103">
        <v>2</v>
      </c>
      <c r="E6" s="104">
        <v>0.2</v>
      </c>
      <c r="F6" s="101">
        <v>48.849999999999994</v>
      </c>
      <c r="G6" s="101">
        <v>41.666666666666664</v>
      </c>
      <c r="H6" s="174">
        <v>7.18333333333333</v>
      </c>
    </row>
    <row r="7" spans="1:8" x14ac:dyDescent="0.25">
      <c r="A7" s="107">
        <v>1</v>
      </c>
      <c r="B7" s="107">
        <v>0</v>
      </c>
      <c r="C7" s="107">
        <v>1</v>
      </c>
      <c r="D7" s="107">
        <v>2</v>
      </c>
      <c r="E7" s="108">
        <v>0.5</v>
      </c>
      <c r="F7" s="102">
        <v>48.849999999999994</v>
      </c>
      <c r="G7" s="102">
        <v>37.93</v>
      </c>
      <c r="H7" s="175">
        <v>10.919999999999995</v>
      </c>
    </row>
    <row r="8" spans="1:8" x14ac:dyDescent="0.25">
      <c r="A8" s="103">
        <v>1</v>
      </c>
      <c r="B8" s="103">
        <v>0</v>
      </c>
      <c r="C8" s="103">
        <v>1</v>
      </c>
      <c r="D8" s="103">
        <v>2</v>
      </c>
      <c r="E8" s="104">
        <v>1</v>
      </c>
      <c r="F8" s="101">
        <v>48.849999999999994</v>
      </c>
      <c r="G8" s="101">
        <v>43.68</v>
      </c>
      <c r="H8" s="174">
        <v>5.1699999999999946</v>
      </c>
    </row>
    <row r="9" spans="1:8" x14ac:dyDescent="0.25">
      <c r="A9" s="107">
        <v>1</v>
      </c>
      <c r="B9" s="107">
        <v>1</v>
      </c>
      <c r="C9" s="107">
        <v>1</v>
      </c>
      <c r="D9" s="107">
        <v>2</v>
      </c>
      <c r="E9" s="109">
        <v>0.02</v>
      </c>
      <c r="F9" s="102">
        <v>59.195833333333347</v>
      </c>
      <c r="G9" s="102">
        <v>25.286666666666662</v>
      </c>
      <c r="H9" s="176">
        <v>33.909166666666685</v>
      </c>
    </row>
    <row r="10" spans="1:8" x14ac:dyDescent="0.25">
      <c r="A10" s="103">
        <v>1</v>
      </c>
      <c r="B10" s="103">
        <v>1</v>
      </c>
      <c r="C10" s="103">
        <v>1</v>
      </c>
      <c r="D10" s="103">
        <v>2</v>
      </c>
      <c r="E10" s="104">
        <v>0.02</v>
      </c>
      <c r="F10" s="101">
        <v>59.195833333333347</v>
      </c>
      <c r="G10" s="101">
        <v>28.734999999999999</v>
      </c>
      <c r="H10" s="174">
        <v>30.460833333333348</v>
      </c>
    </row>
    <row r="11" spans="1:8" x14ac:dyDescent="0.25">
      <c r="A11" s="107">
        <v>1</v>
      </c>
      <c r="B11" s="107">
        <v>1</v>
      </c>
      <c r="C11" s="107">
        <v>1</v>
      </c>
      <c r="D11" s="107">
        <v>2</v>
      </c>
      <c r="E11" s="108">
        <v>0.02</v>
      </c>
      <c r="F11" s="102">
        <v>59.195833333333347</v>
      </c>
      <c r="G11" s="102">
        <v>28.734999999999999</v>
      </c>
      <c r="H11" s="175">
        <v>30.460833333333348</v>
      </c>
    </row>
    <row r="12" spans="1:8" x14ac:dyDescent="0.25">
      <c r="A12" s="103">
        <v>1</v>
      </c>
      <c r="B12" s="103">
        <v>1</v>
      </c>
      <c r="C12" s="103">
        <v>1</v>
      </c>
      <c r="D12" s="103">
        <v>2</v>
      </c>
      <c r="E12" s="105">
        <v>0.1</v>
      </c>
      <c r="F12" s="101">
        <v>59.195833333333347</v>
      </c>
      <c r="G12" s="101">
        <v>24.71166666666667</v>
      </c>
      <c r="H12" s="177">
        <v>34.484166666666681</v>
      </c>
    </row>
    <row r="13" spans="1:8" x14ac:dyDescent="0.25">
      <c r="A13" s="107">
        <v>1</v>
      </c>
      <c r="B13" s="107">
        <v>1</v>
      </c>
      <c r="C13" s="107">
        <v>1</v>
      </c>
      <c r="D13" s="107">
        <v>2</v>
      </c>
      <c r="E13" s="109">
        <v>0.2</v>
      </c>
      <c r="F13" s="102">
        <v>59.195833333333347</v>
      </c>
      <c r="G13" s="102">
        <v>23.5625</v>
      </c>
      <c r="H13" s="176">
        <v>35.633333333333347</v>
      </c>
    </row>
    <row r="14" spans="1:8" x14ac:dyDescent="0.25">
      <c r="A14" s="103">
        <v>1</v>
      </c>
      <c r="B14" s="103">
        <v>1</v>
      </c>
      <c r="C14" s="103">
        <v>1</v>
      </c>
      <c r="D14" s="103">
        <v>2</v>
      </c>
      <c r="E14" s="104">
        <v>0.2</v>
      </c>
      <c r="F14" s="101">
        <v>59.195833333333347</v>
      </c>
      <c r="G14" s="101">
        <v>34.482499999999995</v>
      </c>
      <c r="H14" s="174">
        <v>24.713333333333352</v>
      </c>
    </row>
    <row r="15" spans="1:8" x14ac:dyDescent="0.25">
      <c r="A15" s="107">
        <v>1</v>
      </c>
      <c r="B15" s="107">
        <v>1</v>
      </c>
      <c r="C15" s="107">
        <v>1</v>
      </c>
      <c r="D15" s="107">
        <v>2</v>
      </c>
      <c r="E15" s="108">
        <v>0.2</v>
      </c>
      <c r="F15" s="102">
        <v>59.195833333333347</v>
      </c>
      <c r="G15" s="102">
        <v>34.482499999999995</v>
      </c>
      <c r="H15" s="175">
        <v>24.713333333333352</v>
      </c>
    </row>
    <row r="16" spans="1:8" x14ac:dyDescent="0.25">
      <c r="A16" s="103">
        <v>1</v>
      </c>
      <c r="B16" s="103">
        <v>1</v>
      </c>
      <c r="C16" s="103">
        <v>1</v>
      </c>
      <c r="D16" s="103">
        <v>2</v>
      </c>
      <c r="E16" s="105">
        <v>1</v>
      </c>
      <c r="F16" s="101">
        <v>59.195833333333347</v>
      </c>
      <c r="G16" s="101">
        <v>54.023333333333333</v>
      </c>
      <c r="H16" s="177">
        <v>5.1725000000000136</v>
      </c>
    </row>
    <row r="17" spans="1:8" x14ac:dyDescent="0.25">
      <c r="A17" s="107">
        <v>1</v>
      </c>
      <c r="B17" s="107">
        <v>2</v>
      </c>
      <c r="C17" s="107">
        <v>1</v>
      </c>
      <c r="D17" s="107">
        <v>2</v>
      </c>
      <c r="E17" s="109">
        <v>0.02</v>
      </c>
      <c r="F17" s="102">
        <v>59.195833333333347</v>
      </c>
      <c r="G17" s="102">
        <v>21.263333333333335</v>
      </c>
      <c r="H17" s="176">
        <v>37.932500000000012</v>
      </c>
    </row>
    <row r="18" spans="1:8" x14ac:dyDescent="0.25">
      <c r="A18" s="103">
        <v>1</v>
      </c>
      <c r="B18" s="103">
        <v>2</v>
      </c>
      <c r="C18" s="103">
        <v>1</v>
      </c>
      <c r="D18" s="103">
        <v>2</v>
      </c>
      <c r="E18" s="104">
        <v>0.02</v>
      </c>
      <c r="F18" s="101">
        <v>59.195833333333347</v>
      </c>
      <c r="G18" s="101">
        <v>15.805000000000001</v>
      </c>
      <c r="H18" s="174">
        <v>43.390833333333347</v>
      </c>
    </row>
    <row r="19" spans="1:8" x14ac:dyDescent="0.25">
      <c r="A19" s="107">
        <v>1</v>
      </c>
      <c r="B19" s="107">
        <v>2</v>
      </c>
      <c r="C19" s="107">
        <v>1</v>
      </c>
      <c r="D19" s="107">
        <v>2</v>
      </c>
      <c r="E19" s="108">
        <v>0.02</v>
      </c>
      <c r="F19" s="102">
        <v>59.195833333333347</v>
      </c>
      <c r="G19" s="102">
        <v>15.805000000000001</v>
      </c>
      <c r="H19" s="175">
        <v>43.390833333333347</v>
      </c>
    </row>
    <row r="20" spans="1:8" x14ac:dyDescent="0.25">
      <c r="A20" s="103">
        <v>1</v>
      </c>
      <c r="B20" s="103">
        <v>2</v>
      </c>
      <c r="C20" s="103">
        <v>1</v>
      </c>
      <c r="D20" s="103">
        <v>2</v>
      </c>
      <c r="E20" s="105">
        <v>0.1</v>
      </c>
      <c r="F20" s="101">
        <v>59.195833333333347</v>
      </c>
      <c r="G20" s="101">
        <v>45.402500000000003</v>
      </c>
      <c r="H20" s="177">
        <v>13.793333333333344</v>
      </c>
    </row>
    <row r="21" spans="1:8" x14ac:dyDescent="0.25">
      <c r="A21" s="107">
        <v>1</v>
      </c>
      <c r="B21" s="107">
        <v>2</v>
      </c>
      <c r="C21" s="107">
        <v>1</v>
      </c>
      <c r="D21" s="107">
        <v>2</v>
      </c>
      <c r="E21" s="109">
        <v>0.2</v>
      </c>
      <c r="F21" s="102">
        <v>59.195833333333347</v>
      </c>
      <c r="G21" s="102">
        <v>36.206666666666671</v>
      </c>
      <c r="H21" s="176">
        <v>22.989166666666677</v>
      </c>
    </row>
    <row r="22" spans="1:8" x14ac:dyDescent="0.25">
      <c r="A22" s="103">
        <v>1</v>
      </c>
      <c r="B22" s="103">
        <v>2</v>
      </c>
      <c r="C22" s="103">
        <v>1</v>
      </c>
      <c r="D22" s="103">
        <v>2</v>
      </c>
      <c r="E22" s="104">
        <v>0.2</v>
      </c>
      <c r="F22" s="101">
        <v>59.195833333333347</v>
      </c>
      <c r="G22" s="101">
        <v>38.50416666666667</v>
      </c>
      <c r="H22" s="174">
        <v>20.691666666666677</v>
      </c>
    </row>
    <row r="23" spans="1:8" x14ac:dyDescent="0.25">
      <c r="A23" s="107">
        <v>1</v>
      </c>
      <c r="B23" s="107">
        <v>2</v>
      </c>
      <c r="C23" s="107">
        <v>1</v>
      </c>
      <c r="D23" s="107">
        <v>2</v>
      </c>
      <c r="E23" s="108">
        <v>0.2</v>
      </c>
      <c r="F23" s="102">
        <v>59.195833333333347</v>
      </c>
      <c r="G23" s="102">
        <v>38.50416666666667</v>
      </c>
      <c r="H23" s="175">
        <v>20.691666666666677</v>
      </c>
    </row>
    <row r="24" spans="1:8" x14ac:dyDescent="0.25">
      <c r="A24" s="103">
        <v>1</v>
      </c>
      <c r="B24" s="103">
        <v>2</v>
      </c>
      <c r="C24" s="103">
        <v>1</v>
      </c>
      <c r="D24" s="103">
        <v>2</v>
      </c>
      <c r="E24" s="105">
        <v>1</v>
      </c>
      <c r="F24" s="101">
        <v>59.195833333333347</v>
      </c>
      <c r="G24" s="101">
        <v>45.115000000000009</v>
      </c>
      <c r="H24" s="177">
        <v>14.080833333333338</v>
      </c>
    </row>
    <row r="25" spans="1:8" x14ac:dyDescent="0.25">
      <c r="A25" s="107">
        <v>1</v>
      </c>
      <c r="B25" s="107">
        <v>3</v>
      </c>
      <c r="C25" s="107">
        <v>1</v>
      </c>
      <c r="D25" s="107">
        <v>2</v>
      </c>
      <c r="E25" s="109">
        <v>0.02</v>
      </c>
      <c r="F25" s="102">
        <v>59.195833333333347</v>
      </c>
      <c r="G25" s="102">
        <v>17.816666666666663</v>
      </c>
      <c r="H25" s="176">
        <v>41.379166666666684</v>
      </c>
    </row>
    <row r="26" spans="1:8" x14ac:dyDescent="0.25">
      <c r="A26" s="103">
        <v>1</v>
      </c>
      <c r="B26" s="103">
        <v>3</v>
      </c>
      <c r="C26" s="103">
        <v>1</v>
      </c>
      <c r="D26" s="103">
        <v>2</v>
      </c>
      <c r="E26" s="104">
        <v>0.02</v>
      </c>
      <c r="F26" s="101">
        <v>59.195833333333347</v>
      </c>
      <c r="G26" s="101">
        <v>29.02333333333333</v>
      </c>
      <c r="H26" s="174">
        <v>30.172500000000017</v>
      </c>
    </row>
    <row r="27" spans="1:8" x14ac:dyDescent="0.25">
      <c r="A27" s="107">
        <v>1</v>
      </c>
      <c r="B27" s="107">
        <v>3</v>
      </c>
      <c r="C27" s="107">
        <v>1</v>
      </c>
      <c r="D27" s="107">
        <v>2</v>
      </c>
      <c r="E27" s="108">
        <v>0.02</v>
      </c>
      <c r="F27" s="102">
        <v>59.195833333333347</v>
      </c>
      <c r="G27" s="102">
        <v>29.02333333333333</v>
      </c>
      <c r="H27" s="175">
        <v>30.172500000000017</v>
      </c>
    </row>
    <row r="28" spans="1:8" x14ac:dyDescent="0.25">
      <c r="A28" s="103">
        <v>1</v>
      </c>
      <c r="B28" s="103">
        <v>3</v>
      </c>
      <c r="C28" s="103">
        <v>1</v>
      </c>
      <c r="D28" s="103">
        <v>2</v>
      </c>
      <c r="E28" s="105">
        <v>0.1</v>
      </c>
      <c r="F28" s="101">
        <v>59.195833333333347</v>
      </c>
      <c r="G28" s="101">
        <v>13.504166666666668</v>
      </c>
      <c r="H28" s="177">
        <v>45.691666666666677</v>
      </c>
    </row>
    <row r="29" spans="1:8" x14ac:dyDescent="0.25">
      <c r="A29" s="107">
        <v>1</v>
      </c>
      <c r="B29" s="107">
        <v>3</v>
      </c>
      <c r="C29" s="107">
        <v>1</v>
      </c>
      <c r="D29" s="107">
        <v>2</v>
      </c>
      <c r="E29" s="109">
        <v>0.2</v>
      </c>
      <c r="F29" s="102">
        <v>59.195833333333347</v>
      </c>
      <c r="G29" s="102">
        <v>46.838333333333338</v>
      </c>
      <c r="H29" s="176">
        <v>12.357500000000009</v>
      </c>
    </row>
    <row r="30" spans="1:8" x14ac:dyDescent="0.25">
      <c r="A30" s="103">
        <v>1</v>
      </c>
      <c r="B30" s="103">
        <v>3</v>
      </c>
      <c r="C30" s="103">
        <v>1</v>
      </c>
      <c r="D30" s="103">
        <v>2</v>
      </c>
      <c r="E30" s="104">
        <v>0.2</v>
      </c>
      <c r="F30" s="101">
        <v>59.195833333333347</v>
      </c>
      <c r="G30" s="101">
        <v>23.27666666666666</v>
      </c>
      <c r="H30" s="174">
        <v>35.919166666666683</v>
      </c>
    </row>
    <row r="31" spans="1:8" x14ac:dyDescent="0.25">
      <c r="A31" s="107">
        <v>1</v>
      </c>
      <c r="B31" s="107">
        <v>3</v>
      </c>
      <c r="C31" s="107">
        <v>1</v>
      </c>
      <c r="D31" s="107">
        <v>2</v>
      </c>
      <c r="E31" s="108">
        <v>0.2</v>
      </c>
      <c r="F31" s="102">
        <v>59.195833333333347</v>
      </c>
      <c r="G31" s="102">
        <v>23.27666666666666</v>
      </c>
      <c r="H31" s="175">
        <v>35.919166666666683</v>
      </c>
    </row>
    <row r="32" spans="1:8" x14ac:dyDescent="0.25">
      <c r="A32" s="103">
        <v>1</v>
      </c>
      <c r="B32" s="103">
        <v>3</v>
      </c>
      <c r="C32" s="103">
        <v>1</v>
      </c>
      <c r="D32" s="103">
        <v>2</v>
      </c>
      <c r="E32" s="105">
        <v>1</v>
      </c>
      <c r="F32" s="101">
        <v>59.195833333333347</v>
      </c>
      <c r="G32" s="101">
        <v>52.873333333333335</v>
      </c>
      <c r="H32" s="177">
        <v>6.3225000000000122</v>
      </c>
    </row>
    <row r="33" spans="1:8" x14ac:dyDescent="0.25">
      <c r="A33" s="107">
        <v>1</v>
      </c>
      <c r="B33" s="107">
        <v>4</v>
      </c>
      <c r="C33" s="107">
        <v>1</v>
      </c>
      <c r="D33" s="107">
        <v>2</v>
      </c>
      <c r="E33" s="109">
        <v>0.02</v>
      </c>
      <c r="F33" s="102">
        <v>59.195833333333347</v>
      </c>
      <c r="G33" s="102">
        <v>13.791666666666664</v>
      </c>
      <c r="H33" s="176">
        <v>45.404166666666683</v>
      </c>
    </row>
    <row r="34" spans="1:8" x14ac:dyDescent="0.25">
      <c r="A34" s="103">
        <v>1</v>
      </c>
      <c r="B34" s="103">
        <v>4</v>
      </c>
      <c r="C34" s="103">
        <v>1</v>
      </c>
      <c r="D34" s="103">
        <v>2</v>
      </c>
      <c r="E34" s="104">
        <v>0.02</v>
      </c>
      <c r="F34" s="101">
        <v>59.195833333333347</v>
      </c>
      <c r="G34" s="101">
        <v>14.08</v>
      </c>
      <c r="H34" s="174">
        <v>45.115833333333349</v>
      </c>
    </row>
    <row r="35" spans="1:8" x14ac:dyDescent="0.25">
      <c r="A35" s="107">
        <v>1</v>
      </c>
      <c r="B35" s="107">
        <v>4</v>
      </c>
      <c r="C35" s="107">
        <v>1</v>
      </c>
      <c r="D35" s="107">
        <v>2</v>
      </c>
      <c r="E35" s="108">
        <v>0.02</v>
      </c>
      <c r="F35" s="102">
        <v>59.195833333333347</v>
      </c>
      <c r="G35" s="102">
        <v>14.08</v>
      </c>
      <c r="H35" s="175">
        <v>45.115833333333349</v>
      </c>
    </row>
    <row r="36" spans="1:8" x14ac:dyDescent="0.25">
      <c r="A36" s="103">
        <v>1</v>
      </c>
      <c r="B36" s="103">
        <v>4</v>
      </c>
      <c r="C36" s="103">
        <v>1</v>
      </c>
      <c r="D36" s="103">
        <v>2</v>
      </c>
      <c r="E36" s="105">
        <v>0.1</v>
      </c>
      <c r="F36" s="101">
        <v>59.195833333333347</v>
      </c>
      <c r="G36" s="101">
        <v>17.239999999999998</v>
      </c>
      <c r="H36" s="177">
        <v>41.955833333333345</v>
      </c>
    </row>
    <row r="37" spans="1:8" x14ac:dyDescent="0.25">
      <c r="A37" s="107">
        <v>1</v>
      </c>
      <c r="B37" s="107">
        <v>4</v>
      </c>
      <c r="C37" s="107">
        <v>1</v>
      </c>
      <c r="D37" s="107">
        <v>2</v>
      </c>
      <c r="E37" s="109">
        <v>0.2</v>
      </c>
      <c r="F37" s="102">
        <v>59.195833333333347</v>
      </c>
      <c r="G37" s="102">
        <v>15.229166666666666</v>
      </c>
      <c r="H37" s="176">
        <v>43.966666666666683</v>
      </c>
    </row>
    <row r="38" spans="1:8" x14ac:dyDescent="0.25">
      <c r="A38" s="103">
        <v>1</v>
      </c>
      <c r="B38" s="103">
        <v>4</v>
      </c>
      <c r="C38" s="103">
        <v>1</v>
      </c>
      <c r="D38" s="103">
        <v>2</v>
      </c>
      <c r="E38" s="104">
        <v>0.2</v>
      </c>
      <c r="F38" s="101">
        <v>59.195833333333347</v>
      </c>
      <c r="G38" s="101">
        <v>40.804166666666667</v>
      </c>
      <c r="H38" s="174">
        <v>18.39166666666668</v>
      </c>
    </row>
    <row r="39" spans="1:8" x14ac:dyDescent="0.25">
      <c r="A39" s="107">
        <v>1</v>
      </c>
      <c r="B39" s="107">
        <v>4</v>
      </c>
      <c r="C39" s="107">
        <v>1</v>
      </c>
      <c r="D39" s="107">
        <v>2</v>
      </c>
      <c r="E39" s="108">
        <v>0.2</v>
      </c>
      <c r="F39" s="102">
        <v>59.195833333333347</v>
      </c>
      <c r="G39" s="102">
        <v>40.804166666666667</v>
      </c>
      <c r="H39" s="175">
        <v>18.39166666666668</v>
      </c>
    </row>
    <row r="40" spans="1:8" ht="15.75" thickBot="1" x14ac:dyDescent="0.3">
      <c r="A40" s="170">
        <v>1</v>
      </c>
      <c r="B40" s="170">
        <v>4</v>
      </c>
      <c r="C40" s="170">
        <v>1</v>
      </c>
      <c r="D40" s="170">
        <v>2</v>
      </c>
      <c r="E40" s="171">
        <v>1</v>
      </c>
      <c r="F40" s="172">
        <v>59.195833333333347</v>
      </c>
      <c r="G40" s="172">
        <v>41.37916666666667</v>
      </c>
      <c r="H40" s="184">
        <v>17.816666666666677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7CA34-3092-40C4-AE08-3C6C9545BED9}">
  <dimension ref="A1:H32"/>
  <sheetViews>
    <sheetView topLeftCell="A4" workbookViewId="0">
      <selection activeCell="T38" sqref="T38"/>
    </sheetView>
  </sheetViews>
  <sheetFormatPr defaultRowHeight="15" x14ac:dyDescent="0.25"/>
  <sheetData>
    <row r="1" spans="1:8" ht="132.75" thickTop="1" thickBot="1" x14ac:dyDescent="0.3">
      <c r="A1" s="144" t="s">
        <v>0</v>
      </c>
      <c r="B1" s="144" t="s">
        <v>15</v>
      </c>
      <c r="C1" s="144" t="s">
        <v>16</v>
      </c>
      <c r="D1" s="144" t="s">
        <v>17</v>
      </c>
      <c r="E1" s="183" t="s">
        <v>56</v>
      </c>
      <c r="F1" s="144" t="s">
        <v>26</v>
      </c>
      <c r="G1" s="144" t="s">
        <v>27</v>
      </c>
      <c r="H1" s="173" t="s">
        <v>51</v>
      </c>
    </row>
    <row r="2" spans="1:8" x14ac:dyDescent="0.25">
      <c r="A2" s="103">
        <v>1</v>
      </c>
      <c r="B2" s="103">
        <v>0</v>
      </c>
      <c r="C2" s="103">
        <v>2</v>
      </c>
      <c r="D2" s="103">
        <v>2</v>
      </c>
      <c r="E2" s="104">
        <v>0.01</v>
      </c>
      <c r="F2" s="101">
        <v>48.849999999999994</v>
      </c>
      <c r="G2" s="101">
        <v>32.470833333333331</v>
      </c>
      <c r="H2" s="174">
        <v>16.379166666666663</v>
      </c>
    </row>
    <row r="3" spans="1:8" x14ac:dyDescent="0.25">
      <c r="A3" s="107">
        <v>1</v>
      </c>
      <c r="B3" s="107">
        <v>0</v>
      </c>
      <c r="C3" s="107">
        <v>2</v>
      </c>
      <c r="D3" s="107">
        <v>2</v>
      </c>
      <c r="E3" s="108">
        <v>0.02</v>
      </c>
      <c r="F3" s="102">
        <v>48.849999999999994</v>
      </c>
      <c r="G3" s="102">
        <v>14.941666666666665</v>
      </c>
      <c r="H3" s="175">
        <v>33.908333333333331</v>
      </c>
    </row>
    <row r="4" spans="1:8" x14ac:dyDescent="0.25">
      <c r="A4" s="103">
        <v>1</v>
      </c>
      <c r="B4" s="103">
        <v>0</v>
      </c>
      <c r="C4" s="103">
        <v>2</v>
      </c>
      <c r="D4" s="103">
        <v>2</v>
      </c>
      <c r="E4" s="104">
        <v>0.05</v>
      </c>
      <c r="F4" s="101">
        <v>48.849999999999994</v>
      </c>
      <c r="G4" s="101">
        <v>13.504166666666668</v>
      </c>
      <c r="H4" s="174">
        <v>35.345833333333324</v>
      </c>
    </row>
    <row r="5" spans="1:8" x14ac:dyDescent="0.25">
      <c r="A5" s="107">
        <v>1</v>
      </c>
      <c r="B5" s="107">
        <v>0</v>
      </c>
      <c r="C5" s="107">
        <v>2</v>
      </c>
      <c r="D5" s="107">
        <v>2</v>
      </c>
      <c r="E5" s="108">
        <v>0.1</v>
      </c>
      <c r="F5" s="102">
        <v>48.849999999999994</v>
      </c>
      <c r="G5" s="102">
        <v>14.078333333333333</v>
      </c>
      <c r="H5" s="175">
        <v>34.771666666666661</v>
      </c>
    </row>
    <row r="6" spans="1:8" x14ac:dyDescent="0.25">
      <c r="A6" s="103">
        <v>1</v>
      </c>
      <c r="B6" s="103">
        <v>0</v>
      </c>
      <c r="C6" s="103">
        <v>2</v>
      </c>
      <c r="D6" s="103">
        <v>2</v>
      </c>
      <c r="E6" s="104">
        <v>0.2</v>
      </c>
      <c r="F6" s="101">
        <v>48.849999999999994</v>
      </c>
      <c r="G6" s="101">
        <v>37.069166666666668</v>
      </c>
      <c r="H6" s="174">
        <v>11.780833333333327</v>
      </c>
    </row>
    <row r="7" spans="1:8" x14ac:dyDescent="0.25">
      <c r="A7" s="107">
        <v>1</v>
      </c>
      <c r="B7" s="107">
        <v>0</v>
      </c>
      <c r="C7" s="107">
        <v>2</v>
      </c>
      <c r="D7" s="107">
        <v>2</v>
      </c>
      <c r="E7" s="108">
        <v>0.5</v>
      </c>
      <c r="F7" s="102">
        <v>48.849999999999994</v>
      </c>
      <c r="G7" s="102">
        <v>20.115000000000002</v>
      </c>
      <c r="H7" s="175">
        <v>28.734999999999992</v>
      </c>
    </row>
    <row r="8" spans="1:8" x14ac:dyDescent="0.25">
      <c r="A8" s="103">
        <v>1</v>
      </c>
      <c r="B8" s="103">
        <v>0</v>
      </c>
      <c r="C8" s="103">
        <v>2</v>
      </c>
      <c r="D8" s="103">
        <v>2</v>
      </c>
      <c r="E8" s="104">
        <v>1</v>
      </c>
      <c r="F8" s="101">
        <v>48.849999999999994</v>
      </c>
      <c r="G8" s="101">
        <v>41.38</v>
      </c>
      <c r="H8" s="174">
        <v>7.4699999999999918</v>
      </c>
    </row>
    <row r="9" spans="1:8" x14ac:dyDescent="0.25">
      <c r="A9" s="107">
        <v>1</v>
      </c>
      <c r="B9" s="107">
        <v>1</v>
      </c>
      <c r="C9" s="107">
        <v>2</v>
      </c>
      <c r="D9" s="107">
        <v>2</v>
      </c>
      <c r="E9" s="109">
        <v>0.02</v>
      </c>
      <c r="F9" s="102">
        <v>59.195833333333347</v>
      </c>
      <c r="G9" s="102">
        <v>16.090833333333332</v>
      </c>
      <c r="H9" s="176">
        <v>43.105000000000018</v>
      </c>
    </row>
    <row r="10" spans="1:8" x14ac:dyDescent="0.25">
      <c r="A10" s="103">
        <v>1</v>
      </c>
      <c r="B10" s="103">
        <v>1</v>
      </c>
      <c r="C10" s="103">
        <v>2</v>
      </c>
      <c r="D10" s="103">
        <v>2</v>
      </c>
      <c r="E10" s="105">
        <v>0.1</v>
      </c>
      <c r="F10" s="101">
        <v>59.195833333333347</v>
      </c>
      <c r="G10" s="101">
        <v>5.4616666666666669</v>
      </c>
      <c r="H10" s="177">
        <v>53.734166666666681</v>
      </c>
    </row>
    <row r="11" spans="1:8" x14ac:dyDescent="0.25">
      <c r="A11" s="107">
        <v>1</v>
      </c>
      <c r="B11" s="107">
        <v>1</v>
      </c>
      <c r="C11" s="107">
        <v>2</v>
      </c>
      <c r="D11" s="107">
        <v>2</v>
      </c>
      <c r="E11" s="109">
        <v>0.2</v>
      </c>
      <c r="F11" s="102">
        <v>59.195833333333347</v>
      </c>
      <c r="G11" s="102">
        <v>26.4375</v>
      </c>
      <c r="H11" s="176">
        <v>32.758333333333347</v>
      </c>
    </row>
    <row r="12" spans="1:8" x14ac:dyDescent="0.25">
      <c r="A12" s="103">
        <v>1</v>
      </c>
      <c r="B12" s="103">
        <v>1</v>
      </c>
      <c r="C12" s="103">
        <v>2</v>
      </c>
      <c r="D12" s="103">
        <v>2</v>
      </c>
      <c r="E12" s="104">
        <v>0.5</v>
      </c>
      <c r="F12" s="101">
        <v>59.195833333333347</v>
      </c>
      <c r="G12" s="101">
        <v>33.045833333333334</v>
      </c>
      <c r="H12" s="174">
        <v>26.150000000000013</v>
      </c>
    </row>
    <row r="13" spans="1:8" x14ac:dyDescent="0.25">
      <c r="A13" s="107">
        <v>1</v>
      </c>
      <c r="B13" s="107">
        <v>1</v>
      </c>
      <c r="C13" s="107">
        <v>2</v>
      </c>
      <c r="D13" s="107">
        <v>2</v>
      </c>
      <c r="E13" s="108">
        <v>0.5</v>
      </c>
      <c r="F13" s="102">
        <v>59.195833333333347</v>
      </c>
      <c r="G13" s="102">
        <v>33.045833333333334</v>
      </c>
      <c r="H13" s="175">
        <v>26.150000000000013</v>
      </c>
    </row>
    <row r="14" spans="1:8" x14ac:dyDescent="0.25">
      <c r="A14" s="103">
        <v>1</v>
      </c>
      <c r="B14" s="103">
        <v>1</v>
      </c>
      <c r="C14" s="103">
        <v>2</v>
      </c>
      <c r="D14" s="103">
        <v>2</v>
      </c>
      <c r="E14" s="105">
        <v>1</v>
      </c>
      <c r="F14" s="101">
        <v>59.195833333333347</v>
      </c>
      <c r="G14" s="101">
        <v>39.367500000000007</v>
      </c>
      <c r="H14" s="177">
        <v>19.82833333333334</v>
      </c>
    </row>
    <row r="15" spans="1:8" x14ac:dyDescent="0.25">
      <c r="A15" s="107">
        <v>1</v>
      </c>
      <c r="B15" s="107">
        <v>2</v>
      </c>
      <c r="C15" s="107">
        <v>2</v>
      </c>
      <c r="D15" s="107">
        <v>2</v>
      </c>
      <c r="E15" s="109">
        <v>0.02</v>
      </c>
      <c r="F15" s="102">
        <v>59.195833333333347</v>
      </c>
      <c r="G15" s="102">
        <v>28.446666666666669</v>
      </c>
      <c r="H15" s="176">
        <v>30.749166666666678</v>
      </c>
    </row>
    <row r="16" spans="1:8" x14ac:dyDescent="0.25">
      <c r="A16" s="103">
        <v>1</v>
      </c>
      <c r="B16" s="103">
        <v>2</v>
      </c>
      <c r="C16" s="103">
        <v>2</v>
      </c>
      <c r="D16" s="103">
        <v>2</v>
      </c>
      <c r="E16" s="105">
        <v>0.1</v>
      </c>
      <c r="F16" s="101">
        <v>59.195833333333347</v>
      </c>
      <c r="G16" s="101">
        <v>30.172499999999999</v>
      </c>
      <c r="H16" s="177">
        <v>29.023333333333348</v>
      </c>
    </row>
    <row r="17" spans="1:8" x14ac:dyDescent="0.25">
      <c r="A17" s="107">
        <v>1</v>
      </c>
      <c r="B17" s="107">
        <v>2</v>
      </c>
      <c r="C17" s="107">
        <v>2</v>
      </c>
      <c r="D17" s="107">
        <v>2</v>
      </c>
      <c r="E17" s="109">
        <v>0.2</v>
      </c>
      <c r="F17" s="102">
        <v>59.195833333333347</v>
      </c>
      <c r="G17" s="102">
        <v>20.400833333333331</v>
      </c>
      <c r="H17" s="176">
        <v>38.795000000000016</v>
      </c>
    </row>
    <row r="18" spans="1:8" x14ac:dyDescent="0.25">
      <c r="A18" s="103">
        <v>1</v>
      </c>
      <c r="B18" s="103">
        <v>2</v>
      </c>
      <c r="C18" s="103">
        <v>2</v>
      </c>
      <c r="D18" s="103">
        <v>2</v>
      </c>
      <c r="E18" s="104">
        <v>0.5</v>
      </c>
      <c r="F18" s="101">
        <v>59.195833333333347</v>
      </c>
      <c r="G18" s="101">
        <v>18.102499999999996</v>
      </c>
      <c r="H18" s="174">
        <v>41.093333333333348</v>
      </c>
    </row>
    <row r="19" spans="1:8" x14ac:dyDescent="0.25">
      <c r="A19" s="107">
        <v>1</v>
      </c>
      <c r="B19" s="107">
        <v>2</v>
      </c>
      <c r="C19" s="107">
        <v>2</v>
      </c>
      <c r="D19" s="107">
        <v>2</v>
      </c>
      <c r="E19" s="108">
        <v>0.5</v>
      </c>
      <c r="F19" s="102">
        <v>59.195833333333347</v>
      </c>
      <c r="G19" s="102">
        <v>18.102499999999996</v>
      </c>
      <c r="H19" s="175">
        <v>41.093333333333348</v>
      </c>
    </row>
    <row r="20" spans="1:8" x14ac:dyDescent="0.25">
      <c r="A20" s="103">
        <v>1</v>
      </c>
      <c r="B20" s="103">
        <v>2</v>
      </c>
      <c r="C20" s="103">
        <v>2</v>
      </c>
      <c r="D20" s="103">
        <v>2</v>
      </c>
      <c r="E20" s="105">
        <v>1</v>
      </c>
      <c r="F20" s="101">
        <v>59.195833333333347</v>
      </c>
      <c r="G20" s="101">
        <v>45.976666666666659</v>
      </c>
      <c r="H20" s="177">
        <v>13.219166666666688</v>
      </c>
    </row>
    <row r="21" spans="1:8" x14ac:dyDescent="0.25">
      <c r="A21" s="107">
        <v>1</v>
      </c>
      <c r="B21" s="107">
        <v>3</v>
      </c>
      <c r="C21" s="107">
        <v>2</v>
      </c>
      <c r="D21" s="107">
        <v>2</v>
      </c>
      <c r="E21" s="109">
        <v>0.02</v>
      </c>
      <c r="F21" s="102">
        <v>59.195833333333347</v>
      </c>
      <c r="G21" s="102">
        <v>11.490833333333335</v>
      </c>
      <c r="H21" s="176">
        <v>47.705000000000013</v>
      </c>
    </row>
    <row r="22" spans="1:8" x14ac:dyDescent="0.25">
      <c r="A22" s="103">
        <v>1</v>
      </c>
      <c r="B22" s="103">
        <v>3</v>
      </c>
      <c r="C22" s="103">
        <v>2</v>
      </c>
      <c r="D22" s="103">
        <v>2</v>
      </c>
      <c r="E22" s="105">
        <v>0.1</v>
      </c>
      <c r="F22" s="101">
        <v>59.195833333333347</v>
      </c>
      <c r="G22" s="101">
        <v>8.9075000000000006</v>
      </c>
      <c r="H22" s="177">
        <v>50.288333333333348</v>
      </c>
    </row>
    <row r="23" spans="1:8" x14ac:dyDescent="0.25">
      <c r="A23" s="107">
        <v>1</v>
      </c>
      <c r="B23" s="107">
        <v>3</v>
      </c>
      <c r="C23" s="107">
        <v>2</v>
      </c>
      <c r="D23" s="107">
        <v>2</v>
      </c>
      <c r="E23" s="109">
        <v>0.2</v>
      </c>
      <c r="F23" s="102">
        <v>59.195833333333347</v>
      </c>
      <c r="G23" s="102">
        <v>41.37833333333333</v>
      </c>
      <c r="H23" s="176">
        <v>17.817500000000017</v>
      </c>
    </row>
    <row r="24" spans="1:8" x14ac:dyDescent="0.25">
      <c r="A24" s="103">
        <v>1</v>
      </c>
      <c r="B24" s="103">
        <v>3</v>
      </c>
      <c r="C24" s="103">
        <v>2</v>
      </c>
      <c r="D24" s="103">
        <v>2</v>
      </c>
      <c r="E24" s="104">
        <v>0.5</v>
      </c>
      <c r="F24" s="101">
        <v>59.195833333333347</v>
      </c>
      <c r="G24" s="101">
        <v>22.700833333333332</v>
      </c>
      <c r="H24" s="174">
        <v>36.495000000000019</v>
      </c>
    </row>
    <row r="25" spans="1:8" x14ac:dyDescent="0.25">
      <c r="A25" s="107">
        <v>1</v>
      </c>
      <c r="B25" s="107">
        <v>3</v>
      </c>
      <c r="C25" s="107">
        <v>2</v>
      </c>
      <c r="D25" s="107">
        <v>2</v>
      </c>
      <c r="E25" s="108">
        <v>0.5</v>
      </c>
      <c r="F25" s="102">
        <v>59.195833333333347</v>
      </c>
      <c r="G25" s="102">
        <v>22.700833333333332</v>
      </c>
      <c r="H25" s="175">
        <v>36.495000000000019</v>
      </c>
    </row>
    <row r="26" spans="1:8" x14ac:dyDescent="0.25">
      <c r="A26" s="103">
        <v>1</v>
      </c>
      <c r="B26" s="103">
        <v>3</v>
      </c>
      <c r="C26" s="103">
        <v>2</v>
      </c>
      <c r="D26" s="103">
        <v>2</v>
      </c>
      <c r="E26" s="105">
        <v>1</v>
      </c>
      <c r="F26" s="101">
        <v>59.195833333333347</v>
      </c>
      <c r="G26" s="101">
        <v>22.125833333333333</v>
      </c>
      <c r="H26" s="177">
        <v>37.070000000000014</v>
      </c>
    </row>
    <row r="27" spans="1:8" x14ac:dyDescent="0.25">
      <c r="A27" s="107">
        <v>1</v>
      </c>
      <c r="B27" s="107">
        <v>4</v>
      </c>
      <c r="C27" s="107">
        <v>2</v>
      </c>
      <c r="D27" s="107">
        <v>2</v>
      </c>
      <c r="E27" s="109">
        <v>0.02</v>
      </c>
      <c r="F27" s="102">
        <v>59.195833333333347</v>
      </c>
      <c r="G27" s="102">
        <v>30.457500000000007</v>
      </c>
      <c r="H27" s="176">
        <v>28.73833333333334</v>
      </c>
    </row>
    <row r="28" spans="1:8" x14ac:dyDescent="0.25">
      <c r="A28" s="103">
        <v>1</v>
      </c>
      <c r="B28" s="103">
        <v>4</v>
      </c>
      <c r="C28" s="103">
        <v>2</v>
      </c>
      <c r="D28" s="103">
        <v>2</v>
      </c>
      <c r="E28" s="105">
        <v>0.1</v>
      </c>
      <c r="F28" s="101">
        <v>59.195833333333347</v>
      </c>
      <c r="G28" s="101">
        <v>32.183333333333344</v>
      </c>
      <c r="H28" s="177">
        <v>27.012500000000003</v>
      </c>
    </row>
    <row r="29" spans="1:8" x14ac:dyDescent="0.25">
      <c r="A29" s="107">
        <v>1</v>
      </c>
      <c r="B29" s="107">
        <v>4</v>
      </c>
      <c r="C29" s="107">
        <v>2</v>
      </c>
      <c r="D29" s="107">
        <v>2</v>
      </c>
      <c r="E29" s="109">
        <v>0.2</v>
      </c>
      <c r="F29" s="102">
        <v>59.195833333333347</v>
      </c>
      <c r="G29" s="102">
        <v>12.643333333333336</v>
      </c>
      <c r="H29" s="176">
        <v>46.552500000000009</v>
      </c>
    </row>
    <row r="30" spans="1:8" x14ac:dyDescent="0.25">
      <c r="A30" s="103">
        <v>1</v>
      </c>
      <c r="B30" s="103">
        <v>4</v>
      </c>
      <c r="C30" s="103">
        <v>2</v>
      </c>
      <c r="D30" s="103">
        <v>2</v>
      </c>
      <c r="E30" s="104">
        <v>0.5</v>
      </c>
      <c r="F30" s="101">
        <v>59.195833333333347</v>
      </c>
      <c r="G30" s="101">
        <v>26.724166666666665</v>
      </c>
      <c r="H30" s="174">
        <v>32.471666666666678</v>
      </c>
    </row>
    <row r="31" spans="1:8" x14ac:dyDescent="0.25">
      <c r="A31" s="107">
        <v>1</v>
      </c>
      <c r="B31" s="107">
        <v>4</v>
      </c>
      <c r="C31" s="107">
        <v>2</v>
      </c>
      <c r="D31" s="107">
        <v>2</v>
      </c>
      <c r="E31" s="108">
        <v>0.5</v>
      </c>
      <c r="F31" s="102">
        <v>59.195833333333347</v>
      </c>
      <c r="G31" s="102">
        <v>26.724166666666665</v>
      </c>
      <c r="H31" s="175">
        <v>32.471666666666678</v>
      </c>
    </row>
    <row r="32" spans="1:8" ht="15.75" thickBot="1" x14ac:dyDescent="0.3">
      <c r="A32" s="170">
        <v>1</v>
      </c>
      <c r="B32" s="170">
        <v>4</v>
      </c>
      <c r="C32" s="170">
        <v>2</v>
      </c>
      <c r="D32" s="170">
        <v>2</v>
      </c>
      <c r="E32" s="171">
        <v>1</v>
      </c>
      <c r="F32" s="172">
        <v>59.195833333333347</v>
      </c>
      <c r="G32" s="172">
        <v>36.207499999999996</v>
      </c>
      <c r="H32" s="184">
        <v>22.988333333333351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36B8-D189-49A6-9A73-98E40B21BEA6}">
  <dimension ref="A1:H24"/>
  <sheetViews>
    <sheetView topLeftCell="A4" workbookViewId="0">
      <selection activeCell="V40" sqref="V40"/>
    </sheetView>
  </sheetViews>
  <sheetFormatPr defaultRowHeight="15" x14ac:dyDescent="0.25"/>
  <sheetData>
    <row r="1" spans="1:8" ht="132.75" thickTop="1" thickBot="1" x14ac:dyDescent="0.3">
      <c r="A1" s="144" t="s">
        <v>0</v>
      </c>
      <c r="B1" s="144" t="s">
        <v>15</v>
      </c>
      <c r="C1" s="144" t="s">
        <v>16</v>
      </c>
      <c r="D1" s="144" t="s">
        <v>17</v>
      </c>
      <c r="E1" s="183" t="s">
        <v>56</v>
      </c>
      <c r="F1" s="144" t="s">
        <v>26</v>
      </c>
      <c r="G1" s="144" t="s">
        <v>27</v>
      </c>
      <c r="H1" s="173" t="s">
        <v>51</v>
      </c>
    </row>
    <row r="2" spans="1:8" x14ac:dyDescent="0.25">
      <c r="A2" s="103">
        <v>1</v>
      </c>
      <c r="B2" s="103">
        <v>0</v>
      </c>
      <c r="C2" s="103">
        <v>3</v>
      </c>
      <c r="D2" s="103">
        <v>2</v>
      </c>
      <c r="E2" s="104">
        <v>0.01</v>
      </c>
      <c r="F2" s="101">
        <v>48.849999999999994</v>
      </c>
      <c r="G2" s="101">
        <v>31.896666666666665</v>
      </c>
      <c r="H2" s="174">
        <v>16.95333333333333</v>
      </c>
    </row>
    <row r="3" spans="1:8" x14ac:dyDescent="0.25">
      <c r="A3" s="107">
        <v>1</v>
      </c>
      <c r="B3" s="107">
        <v>0</v>
      </c>
      <c r="C3" s="107">
        <v>3</v>
      </c>
      <c r="D3" s="107">
        <v>2</v>
      </c>
      <c r="E3" s="108">
        <v>0.02</v>
      </c>
      <c r="F3" s="102">
        <v>48.849999999999994</v>
      </c>
      <c r="G3" s="102">
        <v>33.907499999999999</v>
      </c>
      <c r="H3" s="175">
        <v>14.942499999999995</v>
      </c>
    </row>
    <row r="4" spans="1:8" x14ac:dyDescent="0.25">
      <c r="A4" s="103">
        <v>1</v>
      </c>
      <c r="B4" s="103">
        <v>0</v>
      </c>
      <c r="C4" s="103">
        <v>3</v>
      </c>
      <c r="D4" s="103">
        <v>2</v>
      </c>
      <c r="E4" s="104">
        <v>0.05</v>
      </c>
      <c r="F4" s="101">
        <v>48.849999999999994</v>
      </c>
      <c r="G4" s="101">
        <v>37.068333333333335</v>
      </c>
      <c r="H4" s="174">
        <v>11.781666666666659</v>
      </c>
    </row>
    <row r="5" spans="1:8" x14ac:dyDescent="0.25">
      <c r="A5" s="107">
        <v>1</v>
      </c>
      <c r="B5" s="107">
        <v>0</v>
      </c>
      <c r="C5" s="107">
        <v>3</v>
      </c>
      <c r="D5" s="107">
        <v>2</v>
      </c>
      <c r="E5" s="108">
        <v>0.1</v>
      </c>
      <c r="F5" s="102">
        <v>48.849999999999994</v>
      </c>
      <c r="G5" s="102">
        <v>20.974166666666665</v>
      </c>
      <c r="H5" s="175">
        <v>27.875833333333329</v>
      </c>
    </row>
    <row r="6" spans="1:8" x14ac:dyDescent="0.25">
      <c r="A6" s="103">
        <v>1</v>
      </c>
      <c r="B6" s="103">
        <v>0</v>
      </c>
      <c r="C6" s="103">
        <v>3</v>
      </c>
      <c r="D6" s="103">
        <v>2</v>
      </c>
      <c r="E6" s="104">
        <v>0.2</v>
      </c>
      <c r="F6" s="101">
        <v>48.849999999999994</v>
      </c>
      <c r="G6" s="101">
        <v>14.942500000000001</v>
      </c>
      <c r="H6" s="174">
        <v>33.907499999999992</v>
      </c>
    </row>
    <row r="7" spans="1:8" x14ac:dyDescent="0.25">
      <c r="A7" s="107">
        <v>1</v>
      </c>
      <c r="B7" s="107">
        <v>0</v>
      </c>
      <c r="C7" s="107">
        <v>3</v>
      </c>
      <c r="D7" s="107">
        <v>2</v>
      </c>
      <c r="E7" s="108">
        <v>0.5</v>
      </c>
      <c r="F7" s="102">
        <v>48.849999999999994</v>
      </c>
      <c r="G7" s="102">
        <v>49.712499999999999</v>
      </c>
      <c r="H7" s="175">
        <v>-0.86250000000000426</v>
      </c>
    </row>
    <row r="8" spans="1:8" x14ac:dyDescent="0.25">
      <c r="A8" s="103">
        <v>1</v>
      </c>
      <c r="B8" s="103">
        <v>0</v>
      </c>
      <c r="C8" s="103">
        <v>3</v>
      </c>
      <c r="D8" s="103">
        <v>2</v>
      </c>
      <c r="E8" s="104">
        <v>1</v>
      </c>
      <c r="F8" s="101">
        <v>48.849999999999994</v>
      </c>
      <c r="G8" s="101">
        <v>22.41333333333333</v>
      </c>
      <c r="H8" s="174">
        <v>26.436666666666664</v>
      </c>
    </row>
    <row r="9" spans="1:8" x14ac:dyDescent="0.25">
      <c r="A9" s="107">
        <v>1</v>
      </c>
      <c r="B9" s="107">
        <v>1</v>
      </c>
      <c r="C9" s="107">
        <v>3</v>
      </c>
      <c r="D9" s="107">
        <v>2</v>
      </c>
      <c r="E9" s="109">
        <v>0.02</v>
      </c>
      <c r="F9" s="102">
        <v>59.195833333333347</v>
      </c>
      <c r="G9" s="102">
        <v>18.103333333333332</v>
      </c>
      <c r="H9" s="176">
        <v>41.092500000000015</v>
      </c>
    </row>
    <row r="10" spans="1:8" x14ac:dyDescent="0.25">
      <c r="A10" s="103">
        <v>1</v>
      </c>
      <c r="B10" s="103">
        <v>1</v>
      </c>
      <c r="C10" s="103">
        <v>3</v>
      </c>
      <c r="D10" s="103">
        <v>2</v>
      </c>
      <c r="E10" s="105">
        <v>0.1</v>
      </c>
      <c r="F10" s="101">
        <v>59.195833333333347</v>
      </c>
      <c r="G10" s="101">
        <v>42.528333333333343</v>
      </c>
      <c r="H10" s="177">
        <v>16.667500000000004</v>
      </c>
    </row>
    <row r="11" spans="1:8" x14ac:dyDescent="0.25">
      <c r="A11" s="107">
        <v>1</v>
      </c>
      <c r="B11" s="107">
        <v>1</v>
      </c>
      <c r="C11" s="107">
        <v>3</v>
      </c>
      <c r="D11" s="107">
        <v>2</v>
      </c>
      <c r="E11" s="109">
        <v>0.2</v>
      </c>
      <c r="F11" s="102">
        <v>59.195833333333347</v>
      </c>
      <c r="G11" s="102">
        <v>14.940833333333332</v>
      </c>
      <c r="H11" s="176">
        <v>44.255000000000017</v>
      </c>
    </row>
    <row r="12" spans="1:8" x14ac:dyDescent="0.25">
      <c r="A12" s="103">
        <v>1</v>
      </c>
      <c r="B12" s="103">
        <v>1</v>
      </c>
      <c r="C12" s="103">
        <v>3</v>
      </c>
      <c r="D12" s="103">
        <v>2</v>
      </c>
      <c r="E12" s="105">
        <v>1</v>
      </c>
      <c r="F12" s="101">
        <v>59.195833333333347</v>
      </c>
      <c r="G12" s="101">
        <v>25.287499999999998</v>
      </c>
      <c r="H12" s="177">
        <v>33.908333333333346</v>
      </c>
    </row>
    <row r="13" spans="1:8" x14ac:dyDescent="0.25">
      <c r="A13" s="107">
        <v>1</v>
      </c>
      <c r="B13" s="107">
        <v>2</v>
      </c>
      <c r="C13" s="107">
        <v>3</v>
      </c>
      <c r="D13" s="107">
        <v>2</v>
      </c>
      <c r="E13" s="109">
        <v>0.02</v>
      </c>
      <c r="F13" s="102">
        <v>59.195833333333347</v>
      </c>
      <c r="G13" s="102">
        <v>19.252500000000001</v>
      </c>
      <c r="H13" s="176">
        <v>39.943333333333342</v>
      </c>
    </row>
    <row r="14" spans="1:8" x14ac:dyDescent="0.25">
      <c r="A14" s="103">
        <v>1</v>
      </c>
      <c r="B14" s="103">
        <v>2</v>
      </c>
      <c r="C14" s="103">
        <v>3</v>
      </c>
      <c r="D14" s="103">
        <v>2</v>
      </c>
      <c r="E14" s="105">
        <v>0.1</v>
      </c>
      <c r="F14" s="101">
        <v>59.195833333333347</v>
      </c>
      <c r="G14" s="101">
        <v>17.239999999999998</v>
      </c>
      <c r="H14" s="177">
        <v>41.955833333333345</v>
      </c>
    </row>
    <row r="15" spans="1:8" x14ac:dyDescent="0.25">
      <c r="A15" s="107">
        <v>1</v>
      </c>
      <c r="B15" s="107">
        <v>2</v>
      </c>
      <c r="C15" s="107">
        <v>3</v>
      </c>
      <c r="D15" s="107">
        <v>2</v>
      </c>
      <c r="E15" s="109">
        <v>0.2</v>
      </c>
      <c r="F15" s="102">
        <v>59.195833333333347</v>
      </c>
      <c r="G15" s="102">
        <v>40.517500000000005</v>
      </c>
      <c r="H15" s="176">
        <v>18.678333333333342</v>
      </c>
    </row>
    <row r="16" spans="1:8" x14ac:dyDescent="0.25">
      <c r="A16" s="103">
        <v>1</v>
      </c>
      <c r="B16" s="103">
        <v>2</v>
      </c>
      <c r="C16" s="103">
        <v>3</v>
      </c>
      <c r="D16" s="103">
        <v>2</v>
      </c>
      <c r="E16" s="105">
        <v>1</v>
      </c>
      <c r="F16" s="101">
        <v>59.195833333333347</v>
      </c>
      <c r="G16" s="101">
        <v>11.779166666666667</v>
      </c>
      <c r="H16" s="177">
        <v>47.416666666666679</v>
      </c>
    </row>
    <row r="17" spans="1:8" x14ac:dyDescent="0.25">
      <c r="A17" s="107">
        <v>1</v>
      </c>
      <c r="B17" s="107">
        <v>3</v>
      </c>
      <c r="C17" s="107">
        <v>3</v>
      </c>
      <c r="D17" s="107">
        <v>2</v>
      </c>
      <c r="E17" s="109">
        <v>0.02</v>
      </c>
      <c r="F17" s="102">
        <v>59.195833333333347</v>
      </c>
      <c r="G17" s="102">
        <v>24.138333333333332</v>
      </c>
      <c r="H17" s="176">
        <v>35.057500000000019</v>
      </c>
    </row>
    <row r="18" spans="1:8" x14ac:dyDescent="0.25">
      <c r="A18" s="103">
        <v>1</v>
      </c>
      <c r="B18" s="103">
        <v>3</v>
      </c>
      <c r="C18" s="103">
        <v>3</v>
      </c>
      <c r="D18" s="103">
        <v>2</v>
      </c>
      <c r="E18" s="105">
        <v>0.1</v>
      </c>
      <c r="F18" s="101">
        <v>59.195833333333347</v>
      </c>
      <c r="G18" s="101">
        <v>43.102499999999999</v>
      </c>
      <c r="H18" s="177">
        <v>16.093333333333348</v>
      </c>
    </row>
    <row r="19" spans="1:8" x14ac:dyDescent="0.25">
      <c r="A19" s="107">
        <v>1</v>
      </c>
      <c r="B19" s="107">
        <v>3</v>
      </c>
      <c r="C19" s="107">
        <v>3</v>
      </c>
      <c r="D19" s="107">
        <v>2</v>
      </c>
      <c r="E19" s="109">
        <v>0.2</v>
      </c>
      <c r="F19" s="102">
        <v>59.195833333333347</v>
      </c>
      <c r="G19" s="102">
        <v>18.390833333333337</v>
      </c>
      <c r="H19" s="176">
        <v>40.805000000000007</v>
      </c>
    </row>
    <row r="20" spans="1:8" x14ac:dyDescent="0.25">
      <c r="A20" s="103">
        <v>1</v>
      </c>
      <c r="B20" s="103">
        <v>3</v>
      </c>
      <c r="C20" s="103">
        <v>3</v>
      </c>
      <c r="D20" s="103">
        <v>2</v>
      </c>
      <c r="E20" s="105">
        <v>1</v>
      </c>
      <c r="F20" s="101">
        <v>59.195833333333347</v>
      </c>
      <c r="G20" s="101">
        <v>12.640833333333333</v>
      </c>
      <c r="H20" s="177">
        <v>46.555000000000014</v>
      </c>
    </row>
    <row r="21" spans="1:8" x14ac:dyDescent="0.25">
      <c r="A21" s="107">
        <v>1</v>
      </c>
      <c r="B21" s="107">
        <v>4</v>
      </c>
      <c r="C21" s="107">
        <v>3</v>
      </c>
      <c r="D21" s="107">
        <v>2</v>
      </c>
      <c r="E21" s="109">
        <v>0.02</v>
      </c>
      <c r="F21" s="102">
        <v>59.195833333333347</v>
      </c>
      <c r="G21" s="102">
        <v>40.804166666666667</v>
      </c>
      <c r="H21" s="176">
        <v>18.39166666666668</v>
      </c>
    </row>
    <row r="22" spans="1:8" x14ac:dyDescent="0.25">
      <c r="A22" s="103">
        <v>1</v>
      </c>
      <c r="B22" s="103">
        <v>4</v>
      </c>
      <c r="C22" s="103">
        <v>3</v>
      </c>
      <c r="D22" s="103">
        <v>2</v>
      </c>
      <c r="E22" s="105">
        <v>0.1</v>
      </c>
      <c r="F22" s="101">
        <v>59.195833333333347</v>
      </c>
      <c r="G22" s="101">
        <v>8.3333333333333339</v>
      </c>
      <c r="H22" s="177">
        <v>50.862500000000011</v>
      </c>
    </row>
    <row r="23" spans="1:8" x14ac:dyDescent="0.25">
      <c r="A23" s="107">
        <v>1</v>
      </c>
      <c r="B23" s="107">
        <v>4</v>
      </c>
      <c r="C23" s="107">
        <v>3</v>
      </c>
      <c r="D23" s="107">
        <v>2</v>
      </c>
      <c r="E23" s="109">
        <v>0.2</v>
      </c>
      <c r="F23" s="102">
        <v>59.195833333333347</v>
      </c>
      <c r="G23" s="102">
        <v>29.310833333333331</v>
      </c>
      <c r="H23" s="176">
        <v>29.885000000000016</v>
      </c>
    </row>
    <row r="24" spans="1:8" ht="15.75" thickBot="1" x14ac:dyDescent="0.3">
      <c r="A24" s="170">
        <v>1</v>
      </c>
      <c r="B24" s="170">
        <v>4</v>
      </c>
      <c r="C24" s="170">
        <v>3</v>
      </c>
      <c r="D24" s="170">
        <v>2</v>
      </c>
      <c r="E24" s="171">
        <v>1</v>
      </c>
      <c r="F24" s="172">
        <v>59.195833333333347</v>
      </c>
      <c r="G24" s="172">
        <v>23.275833333333335</v>
      </c>
      <c r="H24" s="184">
        <v>35.920000000000016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41C84-202E-4F60-A5F5-7F6B115270C4}">
  <dimension ref="A1:H24"/>
  <sheetViews>
    <sheetView topLeftCell="A31" workbookViewId="0">
      <selection activeCell="J36" sqref="J36"/>
    </sheetView>
  </sheetViews>
  <sheetFormatPr defaultRowHeight="15" x14ac:dyDescent="0.25"/>
  <sheetData>
    <row r="1" spans="1:8" ht="132.75" thickTop="1" thickBot="1" x14ac:dyDescent="0.3">
      <c r="A1" s="144" t="s">
        <v>0</v>
      </c>
      <c r="B1" s="144" t="s">
        <v>15</v>
      </c>
      <c r="C1" s="144" t="s">
        <v>16</v>
      </c>
      <c r="D1" s="144" t="s">
        <v>17</v>
      </c>
      <c r="E1" s="183" t="s">
        <v>56</v>
      </c>
      <c r="F1" s="144" t="s">
        <v>26</v>
      </c>
      <c r="G1" s="144" t="s">
        <v>27</v>
      </c>
      <c r="H1" s="173" t="s">
        <v>51</v>
      </c>
    </row>
    <row r="2" spans="1:8" x14ac:dyDescent="0.25">
      <c r="A2" s="103">
        <v>2</v>
      </c>
      <c r="B2" s="103">
        <v>0</v>
      </c>
      <c r="C2" s="103">
        <v>1</v>
      </c>
      <c r="D2" s="103">
        <v>1</v>
      </c>
      <c r="E2" s="104">
        <v>0.01</v>
      </c>
      <c r="F2" s="101">
        <v>55.016666666666659</v>
      </c>
      <c r="G2" s="101">
        <v>45.613333333333337</v>
      </c>
      <c r="H2" s="174">
        <v>9.4033333333333218</v>
      </c>
    </row>
    <row r="3" spans="1:8" x14ac:dyDescent="0.25">
      <c r="A3" s="107">
        <v>2</v>
      </c>
      <c r="B3" s="107">
        <v>0</v>
      </c>
      <c r="C3" s="107">
        <v>1</v>
      </c>
      <c r="D3" s="107">
        <v>1</v>
      </c>
      <c r="E3" s="108">
        <v>0.02</v>
      </c>
      <c r="F3" s="102">
        <v>55.016666666666659</v>
      </c>
      <c r="G3" s="102">
        <v>46.303333333333335</v>
      </c>
      <c r="H3" s="175">
        <v>8.713333333333324</v>
      </c>
    </row>
    <row r="4" spans="1:8" x14ac:dyDescent="0.25">
      <c r="A4" s="103">
        <v>2</v>
      </c>
      <c r="B4" s="103">
        <v>0</v>
      </c>
      <c r="C4" s="103">
        <v>1</v>
      </c>
      <c r="D4" s="103">
        <v>1</v>
      </c>
      <c r="E4" s="104">
        <v>0.05</v>
      </c>
      <c r="F4" s="101">
        <v>55.016666666666659</v>
      </c>
      <c r="G4" s="101">
        <v>46.43</v>
      </c>
      <c r="H4" s="174">
        <v>8.5866666666666589</v>
      </c>
    </row>
    <row r="5" spans="1:8" x14ac:dyDescent="0.25">
      <c r="A5" s="107">
        <v>2</v>
      </c>
      <c r="B5" s="107">
        <v>0</v>
      </c>
      <c r="C5" s="107">
        <v>1</v>
      </c>
      <c r="D5" s="107">
        <v>1</v>
      </c>
      <c r="E5" s="108">
        <v>0.1</v>
      </c>
      <c r="F5" s="102">
        <v>55.016666666666659</v>
      </c>
      <c r="G5" s="102">
        <v>47.21</v>
      </c>
      <c r="H5" s="175">
        <v>7.8066666666666578</v>
      </c>
    </row>
    <row r="6" spans="1:8" x14ac:dyDescent="0.25">
      <c r="A6" s="103">
        <v>2</v>
      </c>
      <c r="B6" s="103">
        <v>0</v>
      </c>
      <c r="C6" s="103">
        <v>1</v>
      </c>
      <c r="D6" s="103">
        <v>1</v>
      </c>
      <c r="E6" s="104">
        <v>0.2</v>
      </c>
      <c r="F6" s="101">
        <v>55.016666666666659</v>
      </c>
      <c r="G6" s="101">
        <v>46.063333333333325</v>
      </c>
      <c r="H6" s="174">
        <v>8.9533333333333331</v>
      </c>
    </row>
    <row r="7" spans="1:8" x14ac:dyDescent="0.25">
      <c r="A7" s="107">
        <v>2</v>
      </c>
      <c r="B7" s="107">
        <v>0</v>
      </c>
      <c r="C7" s="107">
        <v>1</v>
      </c>
      <c r="D7" s="107">
        <v>1</v>
      </c>
      <c r="E7" s="108">
        <v>0.5</v>
      </c>
      <c r="F7" s="102">
        <v>55.016666666666659</v>
      </c>
      <c r="G7" s="102">
        <v>47.569999999999993</v>
      </c>
      <c r="H7" s="175">
        <v>7.4466666666666654</v>
      </c>
    </row>
    <row r="8" spans="1:8" x14ac:dyDescent="0.25">
      <c r="A8" s="103">
        <v>2</v>
      </c>
      <c r="B8" s="103">
        <v>0</v>
      </c>
      <c r="C8" s="103">
        <v>1</v>
      </c>
      <c r="D8" s="103">
        <v>1</v>
      </c>
      <c r="E8" s="104">
        <v>1</v>
      </c>
      <c r="F8" s="101">
        <v>55.016666666666659</v>
      </c>
      <c r="G8" s="101">
        <v>48.036666666666662</v>
      </c>
      <c r="H8" s="174">
        <v>6.9799999999999969</v>
      </c>
    </row>
    <row r="9" spans="1:8" x14ac:dyDescent="0.25">
      <c r="A9" s="107">
        <v>2</v>
      </c>
      <c r="B9" s="107">
        <v>1</v>
      </c>
      <c r="C9" s="107">
        <v>1</v>
      </c>
      <c r="D9" s="107">
        <v>1</v>
      </c>
      <c r="E9" s="108">
        <v>0.02</v>
      </c>
      <c r="F9" s="102">
        <v>53.853333333333332</v>
      </c>
      <c r="G9" s="102">
        <v>44.91</v>
      </c>
      <c r="H9" s="175">
        <v>8.9433333333333351</v>
      </c>
    </row>
    <row r="10" spans="1:8" x14ac:dyDescent="0.25">
      <c r="A10" s="103">
        <v>2</v>
      </c>
      <c r="B10" s="103">
        <v>1</v>
      </c>
      <c r="C10" s="103">
        <v>1</v>
      </c>
      <c r="D10" s="103">
        <v>1</v>
      </c>
      <c r="E10" s="105">
        <v>0.1</v>
      </c>
      <c r="F10" s="101">
        <v>53.853333333333332</v>
      </c>
      <c r="G10" s="101">
        <v>43.926666666666677</v>
      </c>
      <c r="H10" s="177">
        <v>9.9266666666666552</v>
      </c>
    </row>
    <row r="11" spans="1:8" x14ac:dyDescent="0.25">
      <c r="A11" s="107">
        <v>2</v>
      </c>
      <c r="B11" s="107">
        <v>1</v>
      </c>
      <c r="C11" s="107">
        <v>1</v>
      </c>
      <c r="D11" s="107">
        <v>1</v>
      </c>
      <c r="E11" s="109">
        <v>0.2</v>
      </c>
      <c r="F11" s="102">
        <v>53.853333333333332</v>
      </c>
      <c r="G11" s="102">
        <v>46.223333333333336</v>
      </c>
      <c r="H11" s="176">
        <v>7.6299999999999955</v>
      </c>
    </row>
    <row r="12" spans="1:8" x14ac:dyDescent="0.25">
      <c r="A12" s="103">
        <v>2</v>
      </c>
      <c r="B12" s="103">
        <v>1</v>
      </c>
      <c r="C12" s="103">
        <v>1</v>
      </c>
      <c r="D12" s="103">
        <v>1</v>
      </c>
      <c r="E12" s="105">
        <v>1</v>
      </c>
      <c r="F12" s="101">
        <v>53.853333333333332</v>
      </c>
      <c r="G12" s="101">
        <v>47.236666666666679</v>
      </c>
      <c r="H12" s="177">
        <v>6.6166666666666529</v>
      </c>
    </row>
    <row r="13" spans="1:8" x14ac:dyDescent="0.25">
      <c r="A13" s="103">
        <v>2</v>
      </c>
      <c r="B13" s="103">
        <v>2</v>
      </c>
      <c r="C13" s="103">
        <v>1</v>
      </c>
      <c r="D13" s="103">
        <v>1</v>
      </c>
      <c r="E13" s="104">
        <v>0.02</v>
      </c>
      <c r="F13" s="101">
        <v>53.853333333333332</v>
      </c>
      <c r="G13" s="101">
        <v>41.55</v>
      </c>
      <c r="H13" s="174">
        <v>12.303333333333335</v>
      </c>
    </row>
    <row r="14" spans="1:8" x14ac:dyDescent="0.25">
      <c r="A14" s="103">
        <v>2</v>
      </c>
      <c r="B14" s="103">
        <v>2</v>
      </c>
      <c r="C14" s="103">
        <v>1</v>
      </c>
      <c r="D14" s="103">
        <v>1</v>
      </c>
      <c r="E14" s="105">
        <v>0.1</v>
      </c>
      <c r="F14" s="101">
        <v>53.853333333333332</v>
      </c>
      <c r="G14" s="101">
        <v>46.279999999999994</v>
      </c>
      <c r="H14" s="177">
        <v>7.5733333333333377</v>
      </c>
    </row>
    <row r="15" spans="1:8" x14ac:dyDescent="0.25">
      <c r="A15" s="107">
        <v>2</v>
      </c>
      <c r="B15" s="107">
        <v>2</v>
      </c>
      <c r="C15" s="107">
        <v>1</v>
      </c>
      <c r="D15" s="107">
        <v>1</v>
      </c>
      <c r="E15" s="109">
        <v>0.2</v>
      </c>
      <c r="F15" s="102">
        <v>53.853333333333332</v>
      </c>
      <c r="G15" s="102">
        <v>47.26</v>
      </c>
      <c r="H15" s="176">
        <v>6.5933333333333337</v>
      </c>
    </row>
    <row r="16" spans="1:8" x14ac:dyDescent="0.25">
      <c r="A16" s="103">
        <v>2</v>
      </c>
      <c r="B16" s="103">
        <v>2</v>
      </c>
      <c r="C16" s="103">
        <v>1</v>
      </c>
      <c r="D16" s="103">
        <v>1</v>
      </c>
      <c r="E16" s="105">
        <v>1</v>
      </c>
      <c r="F16" s="101">
        <v>53.853333333333332</v>
      </c>
      <c r="G16" s="101">
        <v>47.54</v>
      </c>
      <c r="H16" s="177">
        <v>6.3133333333333326</v>
      </c>
    </row>
    <row r="17" spans="1:8" x14ac:dyDescent="0.25">
      <c r="A17" s="107">
        <v>2</v>
      </c>
      <c r="B17" s="107">
        <v>3</v>
      </c>
      <c r="C17" s="107">
        <v>1</v>
      </c>
      <c r="D17" s="107">
        <v>1</v>
      </c>
      <c r="E17" s="108">
        <v>0.02</v>
      </c>
      <c r="F17" s="102">
        <v>53.853333333333332</v>
      </c>
      <c r="G17" s="102">
        <v>30.913333333333327</v>
      </c>
      <c r="H17" s="175">
        <v>22.940000000000005</v>
      </c>
    </row>
    <row r="18" spans="1:8" x14ac:dyDescent="0.25">
      <c r="A18" s="103">
        <v>2</v>
      </c>
      <c r="B18" s="103">
        <v>3</v>
      </c>
      <c r="C18" s="103">
        <v>1</v>
      </c>
      <c r="D18" s="103">
        <v>1</v>
      </c>
      <c r="E18" s="105">
        <v>0.1</v>
      </c>
      <c r="F18" s="101">
        <v>53.853333333333332</v>
      </c>
      <c r="G18" s="101">
        <v>42.02</v>
      </c>
      <c r="H18" s="177">
        <v>11.833333333333329</v>
      </c>
    </row>
    <row r="19" spans="1:8" x14ac:dyDescent="0.25">
      <c r="A19" s="107">
        <v>2</v>
      </c>
      <c r="B19" s="107">
        <v>3</v>
      </c>
      <c r="C19" s="107">
        <v>1</v>
      </c>
      <c r="D19" s="107">
        <v>1</v>
      </c>
      <c r="E19" s="108">
        <v>0.2</v>
      </c>
      <c r="F19" s="102">
        <v>53.853333333333332</v>
      </c>
      <c r="G19" s="102">
        <v>45.793333333333329</v>
      </c>
      <c r="H19" s="175">
        <v>8.0600000000000023</v>
      </c>
    </row>
    <row r="20" spans="1:8" x14ac:dyDescent="0.25">
      <c r="A20" s="103">
        <v>2</v>
      </c>
      <c r="B20" s="103">
        <v>3</v>
      </c>
      <c r="C20" s="103">
        <v>1</v>
      </c>
      <c r="D20" s="103">
        <v>1</v>
      </c>
      <c r="E20" s="105">
        <v>1</v>
      </c>
      <c r="F20" s="101">
        <v>53.853333333333332</v>
      </c>
      <c r="G20" s="101">
        <v>47.266666666666673</v>
      </c>
      <c r="H20" s="177">
        <v>6.5866666666666589</v>
      </c>
    </row>
    <row r="21" spans="1:8" x14ac:dyDescent="0.25">
      <c r="A21" s="107">
        <v>2</v>
      </c>
      <c r="B21" s="107">
        <v>4</v>
      </c>
      <c r="C21" s="107">
        <v>1</v>
      </c>
      <c r="D21" s="107">
        <v>1</v>
      </c>
      <c r="E21" s="109">
        <v>0.02</v>
      </c>
      <c r="F21" s="102">
        <v>53.853333333333332</v>
      </c>
      <c r="G21" s="102">
        <v>42.186666666666667</v>
      </c>
      <c r="H21" s="176">
        <v>11.666666666666664</v>
      </c>
    </row>
    <row r="22" spans="1:8" x14ac:dyDescent="0.25">
      <c r="A22" s="103">
        <v>2</v>
      </c>
      <c r="B22" s="103">
        <v>4</v>
      </c>
      <c r="C22" s="103">
        <v>1</v>
      </c>
      <c r="D22" s="103">
        <v>1</v>
      </c>
      <c r="E22" s="105">
        <v>0.1</v>
      </c>
      <c r="F22" s="101">
        <v>53.853333333333332</v>
      </c>
      <c r="G22" s="101">
        <v>47.19</v>
      </c>
      <c r="H22" s="177">
        <v>6.663333333333334</v>
      </c>
    </row>
    <row r="23" spans="1:8" x14ac:dyDescent="0.25">
      <c r="A23" s="107">
        <v>2</v>
      </c>
      <c r="B23" s="107">
        <v>4</v>
      </c>
      <c r="C23" s="107">
        <v>1</v>
      </c>
      <c r="D23" s="107">
        <v>1</v>
      </c>
      <c r="E23" s="109">
        <v>0.2</v>
      </c>
      <c r="F23" s="102">
        <v>53.853333333333332</v>
      </c>
      <c r="G23" s="102">
        <v>46.24666666666667</v>
      </c>
      <c r="H23" s="176">
        <v>7.606666666666662</v>
      </c>
    </row>
    <row r="24" spans="1:8" ht="15.75" thickBot="1" x14ac:dyDescent="0.3">
      <c r="A24" s="170">
        <v>2</v>
      </c>
      <c r="B24" s="170">
        <v>4</v>
      </c>
      <c r="C24" s="170">
        <v>1</v>
      </c>
      <c r="D24" s="170">
        <v>1</v>
      </c>
      <c r="E24" s="171">
        <v>1</v>
      </c>
      <c r="F24" s="172">
        <v>53.853333333333332</v>
      </c>
      <c r="G24" s="172">
        <v>46.986666666666672</v>
      </c>
      <c r="H24" s="184">
        <v>6.86666666666666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B037F-5AFD-461F-AD10-2B38BBC6F04F}">
  <dimension ref="A1:H32"/>
  <sheetViews>
    <sheetView topLeftCell="A36" workbookViewId="0">
      <selection activeCell="K38" sqref="K38"/>
    </sheetView>
  </sheetViews>
  <sheetFormatPr defaultRowHeight="15" x14ac:dyDescent="0.25"/>
  <sheetData>
    <row r="1" spans="1:8" ht="132.75" thickTop="1" thickBot="1" x14ac:dyDescent="0.3">
      <c r="A1" s="144" t="s">
        <v>0</v>
      </c>
      <c r="B1" s="144" t="s">
        <v>15</v>
      </c>
      <c r="C1" s="144" t="s">
        <v>16</v>
      </c>
      <c r="D1" s="144" t="s">
        <v>17</v>
      </c>
      <c r="E1" s="183" t="s">
        <v>56</v>
      </c>
      <c r="F1" s="144" t="s">
        <v>26</v>
      </c>
      <c r="G1" s="144" t="s">
        <v>27</v>
      </c>
      <c r="H1" s="173" t="s">
        <v>51</v>
      </c>
    </row>
    <row r="2" spans="1:8" x14ac:dyDescent="0.25">
      <c r="A2" s="103">
        <v>2</v>
      </c>
      <c r="B2" s="103">
        <v>0</v>
      </c>
      <c r="C2" s="103">
        <v>2</v>
      </c>
      <c r="D2" s="103">
        <v>1</v>
      </c>
      <c r="E2" s="104">
        <v>0.01</v>
      </c>
      <c r="F2" s="101">
        <v>55.016666666666659</v>
      </c>
      <c r="G2" s="101">
        <v>36.309999999999995</v>
      </c>
      <c r="H2" s="174">
        <v>18.706666666666663</v>
      </c>
    </row>
    <row r="3" spans="1:8" x14ac:dyDescent="0.25">
      <c r="A3" s="107">
        <v>2</v>
      </c>
      <c r="B3" s="107">
        <v>0</v>
      </c>
      <c r="C3" s="107">
        <v>2</v>
      </c>
      <c r="D3" s="107">
        <v>1</v>
      </c>
      <c r="E3" s="108">
        <v>0.02</v>
      </c>
      <c r="F3" s="102">
        <v>55.016666666666659</v>
      </c>
      <c r="G3" s="102">
        <v>42.24</v>
      </c>
      <c r="H3" s="175">
        <v>12.776666666666657</v>
      </c>
    </row>
    <row r="4" spans="1:8" x14ac:dyDescent="0.25">
      <c r="A4" s="103">
        <v>2</v>
      </c>
      <c r="B4" s="103">
        <v>0</v>
      </c>
      <c r="C4" s="103">
        <v>2</v>
      </c>
      <c r="D4" s="103">
        <v>1</v>
      </c>
      <c r="E4" s="104">
        <v>0.05</v>
      </c>
      <c r="F4" s="101">
        <v>55.016666666666659</v>
      </c>
      <c r="G4" s="101">
        <v>45.926666666666669</v>
      </c>
      <c r="H4" s="174">
        <v>9.0899999999999892</v>
      </c>
    </row>
    <row r="5" spans="1:8" x14ac:dyDescent="0.25">
      <c r="A5" s="107">
        <v>2</v>
      </c>
      <c r="B5" s="107">
        <v>0</v>
      </c>
      <c r="C5" s="107">
        <v>2</v>
      </c>
      <c r="D5" s="107">
        <v>1</v>
      </c>
      <c r="E5" s="108">
        <v>0.1</v>
      </c>
      <c r="F5" s="102">
        <v>55.016666666666659</v>
      </c>
      <c r="G5" s="102">
        <v>46.360000000000007</v>
      </c>
      <c r="H5" s="175">
        <v>8.6566666666666521</v>
      </c>
    </row>
    <row r="6" spans="1:8" x14ac:dyDescent="0.25">
      <c r="A6" s="103">
        <v>2</v>
      </c>
      <c r="B6" s="103">
        <v>0</v>
      </c>
      <c r="C6" s="103">
        <v>2</v>
      </c>
      <c r="D6" s="103">
        <v>1</v>
      </c>
      <c r="E6" s="104">
        <v>0.2</v>
      </c>
      <c r="F6" s="101">
        <v>55.016666666666659</v>
      </c>
      <c r="G6" s="101">
        <v>44.449999999999996</v>
      </c>
      <c r="H6" s="174">
        <v>10.566666666666663</v>
      </c>
    </row>
    <row r="7" spans="1:8" x14ac:dyDescent="0.25">
      <c r="A7" s="107">
        <v>2</v>
      </c>
      <c r="B7" s="107">
        <v>0</v>
      </c>
      <c r="C7" s="107">
        <v>2</v>
      </c>
      <c r="D7" s="107">
        <v>1</v>
      </c>
      <c r="E7" s="108">
        <v>0.5</v>
      </c>
      <c r="F7" s="102">
        <v>55.016666666666659</v>
      </c>
      <c r="G7" s="102">
        <v>46.963333333333331</v>
      </c>
      <c r="H7" s="175">
        <v>8.0533333333333275</v>
      </c>
    </row>
    <row r="8" spans="1:8" x14ac:dyDescent="0.25">
      <c r="A8" s="103">
        <v>2</v>
      </c>
      <c r="B8" s="103">
        <v>0</v>
      </c>
      <c r="C8" s="103">
        <v>2</v>
      </c>
      <c r="D8" s="103">
        <v>1</v>
      </c>
      <c r="E8" s="104">
        <v>1</v>
      </c>
      <c r="F8" s="101">
        <v>55.016666666666659</v>
      </c>
      <c r="G8" s="101">
        <v>47.330000000000005</v>
      </c>
      <c r="H8" s="174">
        <v>7.6866666666666532</v>
      </c>
    </row>
    <row r="9" spans="1:8" x14ac:dyDescent="0.25">
      <c r="A9" s="107">
        <v>2</v>
      </c>
      <c r="B9" s="107">
        <v>1</v>
      </c>
      <c r="C9" s="107">
        <v>2</v>
      </c>
      <c r="D9" s="107">
        <v>1</v>
      </c>
      <c r="E9" s="109">
        <v>0.02</v>
      </c>
      <c r="F9" s="102">
        <v>53.853333333333332</v>
      </c>
      <c r="G9" s="102">
        <v>28.669999999999998</v>
      </c>
      <c r="H9" s="176">
        <v>25.183333333333334</v>
      </c>
    </row>
    <row r="10" spans="1:8" x14ac:dyDescent="0.25">
      <c r="A10" s="103">
        <v>2</v>
      </c>
      <c r="B10" s="103">
        <v>1</v>
      </c>
      <c r="C10" s="103">
        <v>2</v>
      </c>
      <c r="D10" s="103">
        <v>1</v>
      </c>
      <c r="E10" s="105">
        <v>0.1</v>
      </c>
      <c r="F10" s="101">
        <v>53.853333333333332</v>
      </c>
      <c r="G10" s="101">
        <v>45.690000000000005</v>
      </c>
      <c r="H10" s="177">
        <v>8.1633333333333269</v>
      </c>
    </row>
    <row r="11" spans="1:8" x14ac:dyDescent="0.25">
      <c r="A11" s="107">
        <v>2</v>
      </c>
      <c r="B11" s="107">
        <v>1</v>
      </c>
      <c r="C11" s="107">
        <v>2</v>
      </c>
      <c r="D11" s="107">
        <v>1</v>
      </c>
      <c r="E11" s="109">
        <v>0.2</v>
      </c>
      <c r="F11" s="102">
        <v>53.853333333333332</v>
      </c>
      <c r="G11" s="102">
        <v>46.99666666666667</v>
      </c>
      <c r="H11" s="176">
        <v>6.856666666666662</v>
      </c>
    </row>
    <row r="12" spans="1:8" x14ac:dyDescent="0.25">
      <c r="A12" s="103">
        <v>2</v>
      </c>
      <c r="B12" s="103">
        <v>1</v>
      </c>
      <c r="C12" s="103">
        <v>2</v>
      </c>
      <c r="D12" s="103">
        <v>1</v>
      </c>
      <c r="E12" s="104">
        <v>0.5</v>
      </c>
      <c r="F12" s="101">
        <v>53.853333333333332</v>
      </c>
      <c r="G12" s="101">
        <v>46.986666666666657</v>
      </c>
      <c r="H12" s="174">
        <v>6.8666666666666742</v>
      </c>
    </row>
    <row r="13" spans="1:8" x14ac:dyDescent="0.25">
      <c r="A13" s="107">
        <v>2</v>
      </c>
      <c r="B13" s="107">
        <v>1</v>
      </c>
      <c r="C13" s="107">
        <v>2</v>
      </c>
      <c r="D13" s="107">
        <v>1</v>
      </c>
      <c r="E13" s="108">
        <v>0.5</v>
      </c>
      <c r="F13" s="102">
        <v>53.853333333333332</v>
      </c>
      <c r="G13" s="102">
        <v>46.986666666666657</v>
      </c>
      <c r="H13" s="175">
        <v>6.8666666666666742</v>
      </c>
    </row>
    <row r="14" spans="1:8" x14ac:dyDescent="0.25">
      <c r="A14" s="103">
        <v>2</v>
      </c>
      <c r="B14" s="103">
        <v>1</v>
      </c>
      <c r="C14" s="103">
        <v>2</v>
      </c>
      <c r="D14" s="103">
        <v>1</v>
      </c>
      <c r="E14" s="105">
        <v>1</v>
      </c>
      <c r="F14" s="101">
        <v>53.853333333333332</v>
      </c>
      <c r="G14" s="101">
        <v>46.72999999999999</v>
      </c>
      <c r="H14" s="177">
        <v>7.123333333333342</v>
      </c>
    </row>
    <row r="15" spans="1:8" x14ac:dyDescent="0.25">
      <c r="A15" s="107">
        <v>2</v>
      </c>
      <c r="B15" s="107">
        <v>2</v>
      </c>
      <c r="C15" s="107">
        <v>2</v>
      </c>
      <c r="D15" s="107">
        <v>1</v>
      </c>
      <c r="E15" s="109">
        <v>0.02</v>
      </c>
      <c r="F15" s="102">
        <v>53.853333333333332</v>
      </c>
      <c r="G15" s="102">
        <v>37.893333333333331</v>
      </c>
      <c r="H15" s="176">
        <v>15.96</v>
      </c>
    </row>
    <row r="16" spans="1:8" x14ac:dyDescent="0.25">
      <c r="A16" s="103">
        <v>2</v>
      </c>
      <c r="B16" s="103">
        <v>2</v>
      </c>
      <c r="C16" s="103">
        <v>2</v>
      </c>
      <c r="D16" s="103">
        <v>1</v>
      </c>
      <c r="E16" s="105">
        <v>0.1</v>
      </c>
      <c r="F16" s="101">
        <v>53.853333333333332</v>
      </c>
      <c r="G16" s="101">
        <v>46.139999999999993</v>
      </c>
      <c r="H16" s="177">
        <v>7.7133333333333383</v>
      </c>
    </row>
    <row r="17" spans="1:8" x14ac:dyDescent="0.25">
      <c r="A17" s="107">
        <v>2</v>
      </c>
      <c r="B17" s="107">
        <v>2</v>
      </c>
      <c r="C17" s="107">
        <v>2</v>
      </c>
      <c r="D17" s="107">
        <v>1</v>
      </c>
      <c r="E17" s="109">
        <v>0.2</v>
      </c>
      <c r="F17" s="102">
        <v>53.853333333333332</v>
      </c>
      <c r="G17" s="102">
        <v>47.586666666666666</v>
      </c>
      <c r="H17" s="176">
        <v>6.2666666666666657</v>
      </c>
    </row>
    <row r="18" spans="1:8" x14ac:dyDescent="0.25">
      <c r="A18" s="103">
        <v>2</v>
      </c>
      <c r="B18" s="103">
        <v>2</v>
      </c>
      <c r="C18" s="103">
        <v>2</v>
      </c>
      <c r="D18" s="103">
        <v>1</v>
      </c>
      <c r="E18" s="104">
        <v>0.5</v>
      </c>
      <c r="F18" s="101">
        <v>53.853333333333332</v>
      </c>
      <c r="G18" s="101">
        <v>45.93333333333333</v>
      </c>
      <c r="H18" s="174">
        <v>7.9200000000000017</v>
      </c>
    </row>
    <row r="19" spans="1:8" x14ac:dyDescent="0.25">
      <c r="A19" s="107">
        <v>2</v>
      </c>
      <c r="B19" s="107">
        <v>2</v>
      </c>
      <c r="C19" s="107">
        <v>2</v>
      </c>
      <c r="D19" s="107">
        <v>1</v>
      </c>
      <c r="E19" s="108">
        <v>0.5</v>
      </c>
      <c r="F19" s="102">
        <v>53.853333333333332</v>
      </c>
      <c r="G19" s="102">
        <v>45.93333333333333</v>
      </c>
      <c r="H19" s="175">
        <v>7.9200000000000017</v>
      </c>
    </row>
    <row r="20" spans="1:8" x14ac:dyDescent="0.25">
      <c r="A20" s="103">
        <v>2</v>
      </c>
      <c r="B20" s="103">
        <v>2</v>
      </c>
      <c r="C20" s="103">
        <v>2</v>
      </c>
      <c r="D20" s="103">
        <v>1</v>
      </c>
      <c r="E20" s="105">
        <v>1</v>
      </c>
      <c r="F20" s="101">
        <v>53.853333333333332</v>
      </c>
      <c r="G20" s="101">
        <v>47.75333333333333</v>
      </c>
      <c r="H20" s="177">
        <v>6.1000000000000014</v>
      </c>
    </row>
    <row r="21" spans="1:8" x14ac:dyDescent="0.25">
      <c r="A21" s="107">
        <v>2</v>
      </c>
      <c r="B21" s="107">
        <v>3</v>
      </c>
      <c r="C21" s="107">
        <v>2</v>
      </c>
      <c r="D21" s="107">
        <v>1</v>
      </c>
      <c r="E21" s="109">
        <v>0.02</v>
      </c>
      <c r="F21" s="102">
        <v>53.853333333333332</v>
      </c>
      <c r="G21" s="102">
        <v>16.693333333333332</v>
      </c>
      <c r="H21" s="176">
        <v>37.159999999999997</v>
      </c>
    </row>
    <row r="22" spans="1:8" x14ac:dyDescent="0.25">
      <c r="A22" s="103">
        <v>2</v>
      </c>
      <c r="B22" s="103">
        <v>3</v>
      </c>
      <c r="C22" s="103">
        <v>2</v>
      </c>
      <c r="D22" s="103">
        <v>1</v>
      </c>
      <c r="E22" s="105">
        <v>0.1</v>
      </c>
      <c r="F22" s="101">
        <v>53.853333333333332</v>
      </c>
      <c r="G22" s="101">
        <v>41.303333333333335</v>
      </c>
      <c r="H22" s="177">
        <v>12.549999999999997</v>
      </c>
    </row>
    <row r="23" spans="1:8" x14ac:dyDescent="0.25">
      <c r="A23" s="107">
        <v>2</v>
      </c>
      <c r="B23" s="107">
        <v>3</v>
      </c>
      <c r="C23" s="107">
        <v>2</v>
      </c>
      <c r="D23" s="107">
        <v>1</v>
      </c>
      <c r="E23" s="109">
        <v>0.2</v>
      </c>
      <c r="F23" s="102">
        <v>53.853333333333332</v>
      </c>
      <c r="G23" s="102">
        <v>46.976666666666667</v>
      </c>
      <c r="H23" s="176">
        <v>6.8766666666666652</v>
      </c>
    </row>
    <row r="24" spans="1:8" x14ac:dyDescent="0.25">
      <c r="A24" s="103">
        <v>2</v>
      </c>
      <c r="B24" s="103">
        <v>3</v>
      </c>
      <c r="C24" s="103">
        <v>2</v>
      </c>
      <c r="D24" s="103">
        <v>1</v>
      </c>
      <c r="E24" s="104">
        <v>0.5</v>
      </c>
      <c r="F24" s="101">
        <v>53.853333333333332</v>
      </c>
      <c r="G24" s="101">
        <v>45.143333333333338</v>
      </c>
      <c r="H24" s="174">
        <v>8.7099999999999937</v>
      </c>
    </row>
    <row r="25" spans="1:8" x14ac:dyDescent="0.25">
      <c r="A25" s="107">
        <v>2</v>
      </c>
      <c r="B25" s="107">
        <v>3</v>
      </c>
      <c r="C25" s="107">
        <v>2</v>
      </c>
      <c r="D25" s="107">
        <v>1</v>
      </c>
      <c r="E25" s="108">
        <v>0.5</v>
      </c>
      <c r="F25" s="102">
        <v>53.853333333333332</v>
      </c>
      <c r="G25" s="102">
        <v>45.143333333333338</v>
      </c>
      <c r="H25" s="175">
        <v>8.7099999999999937</v>
      </c>
    </row>
    <row r="26" spans="1:8" x14ac:dyDescent="0.25">
      <c r="A26" s="103">
        <v>2</v>
      </c>
      <c r="B26" s="103">
        <v>3</v>
      </c>
      <c r="C26" s="103">
        <v>2</v>
      </c>
      <c r="D26" s="103">
        <v>1</v>
      </c>
      <c r="E26" s="105">
        <v>1</v>
      </c>
      <c r="F26" s="101">
        <v>53.853333333333332</v>
      </c>
      <c r="G26" s="101">
        <v>46.626666666666665</v>
      </c>
      <c r="H26" s="177">
        <v>7.2266666666666666</v>
      </c>
    </row>
    <row r="27" spans="1:8" x14ac:dyDescent="0.25">
      <c r="A27" s="107">
        <v>2</v>
      </c>
      <c r="B27" s="107">
        <v>4</v>
      </c>
      <c r="C27" s="107">
        <v>2</v>
      </c>
      <c r="D27" s="107">
        <v>1</v>
      </c>
      <c r="E27" s="109">
        <v>0.02</v>
      </c>
      <c r="F27" s="102">
        <v>53.853333333333332</v>
      </c>
      <c r="G27" s="102">
        <v>21.713333333333335</v>
      </c>
      <c r="H27" s="176">
        <v>32.14</v>
      </c>
    </row>
    <row r="28" spans="1:8" x14ac:dyDescent="0.25">
      <c r="A28" s="103">
        <v>2</v>
      </c>
      <c r="B28" s="103">
        <v>4</v>
      </c>
      <c r="C28" s="103">
        <v>2</v>
      </c>
      <c r="D28" s="103">
        <v>1</v>
      </c>
      <c r="E28" s="105">
        <v>0.1</v>
      </c>
      <c r="F28" s="101">
        <v>53.853333333333332</v>
      </c>
      <c r="G28" s="101">
        <v>46.46</v>
      </c>
      <c r="H28" s="177">
        <v>7.3933333333333309</v>
      </c>
    </row>
    <row r="29" spans="1:8" x14ac:dyDescent="0.25">
      <c r="A29" s="107">
        <v>2</v>
      </c>
      <c r="B29" s="107">
        <v>4</v>
      </c>
      <c r="C29" s="107">
        <v>2</v>
      </c>
      <c r="D29" s="107">
        <v>1</v>
      </c>
      <c r="E29" s="109">
        <v>0.2</v>
      </c>
      <c r="F29" s="102">
        <v>53.853333333333332</v>
      </c>
      <c r="G29" s="102">
        <v>46.009999999999991</v>
      </c>
      <c r="H29" s="176">
        <v>7.8433333333333408</v>
      </c>
    </row>
    <row r="30" spans="1:8" x14ac:dyDescent="0.25">
      <c r="A30" s="103">
        <v>2</v>
      </c>
      <c r="B30" s="103">
        <v>4</v>
      </c>
      <c r="C30" s="103">
        <v>2</v>
      </c>
      <c r="D30" s="103">
        <v>1</v>
      </c>
      <c r="E30" s="104">
        <v>0.5</v>
      </c>
      <c r="F30" s="101">
        <v>53.853333333333332</v>
      </c>
      <c r="G30" s="101">
        <v>46.556666666666665</v>
      </c>
      <c r="H30" s="174">
        <v>7.2966666666666669</v>
      </c>
    </row>
    <row r="31" spans="1:8" x14ac:dyDescent="0.25">
      <c r="A31" s="107">
        <v>2</v>
      </c>
      <c r="B31" s="107">
        <v>4</v>
      </c>
      <c r="C31" s="107">
        <v>2</v>
      </c>
      <c r="D31" s="107">
        <v>1</v>
      </c>
      <c r="E31" s="108">
        <v>0.5</v>
      </c>
      <c r="F31" s="102">
        <v>53.853333333333332</v>
      </c>
      <c r="G31" s="102">
        <v>46.556666666666665</v>
      </c>
      <c r="H31" s="175">
        <v>7.2966666666666669</v>
      </c>
    </row>
    <row r="32" spans="1:8" ht="15.75" thickBot="1" x14ac:dyDescent="0.3">
      <c r="A32" s="170">
        <v>2</v>
      </c>
      <c r="B32" s="170">
        <v>4</v>
      </c>
      <c r="C32" s="170">
        <v>2</v>
      </c>
      <c r="D32" s="170">
        <v>1</v>
      </c>
      <c r="E32" s="171">
        <v>1</v>
      </c>
      <c r="F32" s="172">
        <v>53.853333333333332</v>
      </c>
      <c r="G32" s="172">
        <v>47.609999999999992</v>
      </c>
      <c r="H32" s="184">
        <v>6.2433333333333394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16EC1-D241-4919-967E-4B92E0173A6F}">
  <dimension ref="A1:H24"/>
  <sheetViews>
    <sheetView topLeftCell="A40" workbookViewId="0">
      <selection activeCell="U61" sqref="U61"/>
    </sheetView>
  </sheetViews>
  <sheetFormatPr defaultRowHeight="15" x14ac:dyDescent="0.25"/>
  <sheetData>
    <row r="1" spans="1:8" ht="132.75" thickTop="1" thickBot="1" x14ac:dyDescent="0.3">
      <c r="A1" s="144" t="s">
        <v>0</v>
      </c>
      <c r="B1" s="144" t="s">
        <v>15</v>
      </c>
      <c r="C1" s="144" t="s">
        <v>16</v>
      </c>
      <c r="D1" s="144" t="s">
        <v>17</v>
      </c>
      <c r="E1" s="183" t="s">
        <v>56</v>
      </c>
      <c r="F1" s="144" t="s">
        <v>26</v>
      </c>
      <c r="G1" s="144" t="s">
        <v>27</v>
      </c>
      <c r="H1" s="173" t="s">
        <v>51</v>
      </c>
    </row>
    <row r="2" spans="1:8" x14ac:dyDescent="0.25">
      <c r="A2" s="103">
        <v>2</v>
      </c>
      <c r="B2" s="103">
        <v>0</v>
      </c>
      <c r="C2" s="103">
        <v>3</v>
      </c>
      <c r="D2" s="103">
        <v>1</v>
      </c>
      <c r="E2" s="104">
        <v>0.01</v>
      </c>
      <c r="F2" s="101">
        <v>55.016666666666659</v>
      </c>
      <c r="G2" s="101">
        <v>20.653333333333329</v>
      </c>
      <c r="H2" s="174">
        <v>34.36333333333333</v>
      </c>
    </row>
    <row r="3" spans="1:8" x14ac:dyDescent="0.25">
      <c r="A3" s="107">
        <v>2</v>
      </c>
      <c r="B3" s="107">
        <v>0</v>
      </c>
      <c r="C3" s="107">
        <v>3</v>
      </c>
      <c r="D3" s="107">
        <v>1</v>
      </c>
      <c r="E3" s="108">
        <v>0.02</v>
      </c>
      <c r="F3" s="102">
        <v>55.016666666666659</v>
      </c>
      <c r="G3" s="102">
        <v>7.2500000000000009</v>
      </c>
      <c r="H3" s="175">
        <v>47.766666666666659</v>
      </c>
    </row>
    <row r="4" spans="1:8" x14ac:dyDescent="0.25">
      <c r="A4" s="103">
        <v>2</v>
      </c>
      <c r="B4" s="103">
        <v>0</v>
      </c>
      <c r="C4" s="103">
        <v>3</v>
      </c>
      <c r="D4" s="103">
        <v>1</v>
      </c>
      <c r="E4" s="104">
        <v>0.05</v>
      </c>
      <c r="F4" s="101">
        <v>55.016666666666659</v>
      </c>
      <c r="G4" s="101">
        <v>26.286666666666665</v>
      </c>
      <c r="H4" s="174">
        <v>28.729999999999993</v>
      </c>
    </row>
    <row r="5" spans="1:8" x14ac:dyDescent="0.25">
      <c r="A5" s="107">
        <v>2</v>
      </c>
      <c r="B5" s="107">
        <v>0</v>
      </c>
      <c r="C5" s="107">
        <v>3</v>
      </c>
      <c r="D5" s="107">
        <v>1</v>
      </c>
      <c r="E5" s="108">
        <v>0.1</v>
      </c>
      <c r="F5" s="102">
        <v>55.016666666666659</v>
      </c>
      <c r="G5" s="102">
        <v>25.313333333333333</v>
      </c>
      <c r="H5" s="175">
        <v>29.703333333333326</v>
      </c>
    </row>
    <row r="6" spans="1:8" x14ac:dyDescent="0.25">
      <c r="A6" s="103">
        <v>2</v>
      </c>
      <c r="B6" s="103">
        <v>0</v>
      </c>
      <c r="C6" s="103">
        <v>3</v>
      </c>
      <c r="D6" s="103">
        <v>1</v>
      </c>
      <c r="E6" s="104">
        <v>0.2</v>
      </c>
      <c r="F6" s="101">
        <v>55.016666666666659</v>
      </c>
      <c r="G6" s="101">
        <v>39.18</v>
      </c>
      <c r="H6" s="174">
        <v>15.836666666666659</v>
      </c>
    </row>
    <row r="7" spans="1:8" x14ac:dyDescent="0.25">
      <c r="A7" s="107">
        <v>2</v>
      </c>
      <c r="B7" s="107">
        <v>0</v>
      </c>
      <c r="C7" s="107">
        <v>3</v>
      </c>
      <c r="D7" s="107">
        <v>1</v>
      </c>
      <c r="E7" s="108">
        <v>0.5</v>
      </c>
      <c r="F7" s="102">
        <v>55.016666666666659</v>
      </c>
      <c r="G7" s="102">
        <v>40.9</v>
      </c>
      <c r="H7" s="175">
        <v>14.11666666666666</v>
      </c>
    </row>
    <row r="8" spans="1:8" x14ac:dyDescent="0.25">
      <c r="A8" s="103">
        <v>2</v>
      </c>
      <c r="B8" s="103">
        <v>0</v>
      </c>
      <c r="C8" s="103">
        <v>3</v>
      </c>
      <c r="D8" s="103">
        <v>1</v>
      </c>
      <c r="E8" s="104">
        <v>1</v>
      </c>
      <c r="F8" s="101">
        <v>55.016666666666659</v>
      </c>
      <c r="G8" s="101">
        <v>44.370000000000005</v>
      </c>
      <c r="H8" s="174">
        <v>10.646666666666654</v>
      </c>
    </row>
    <row r="9" spans="1:8" x14ac:dyDescent="0.25">
      <c r="A9" s="107">
        <v>2</v>
      </c>
      <c r="B9" s="107">
        <v>1</v>
      </c>
      <c r="C9" s="107">
        <v>3</v>
      </c>
      <c r="D9" s="107">
        <v>1</v>
      </c>
      <c r="E9" s="109">
        <v>0.02</v>
      </c>
      <c r="F9" s="102">
        <v>53.853333333333332</v>
      </c>
      <c r="G9" s="102">
        <v>17.186666666666667</v>
      </c>
      <c r="H9" s="176">
        <v>36.666666666666664</v>
      </c>
    </row>
    <row r="10" spans="1:8" x14ac:dyDescent="0.25">
      <c r="A10" s="103">
        <v>2</v>
      </c>
      <c r="B10" s="103">
        <v>1</v>
      </c>
      <c r="C10" s="103">
        <v>3</v>
      </c>
      <c r="D10" s="103">
        <v>1</v>
      </c>
      <c r="E10" s="105">
        <v>0.1</v>
      </c>
      <c r="F10" s="101">
        <v>53.853333333333332</v>
      </c>
      <c r="G10" s="101">
        <v>16.736666666666668</v>
      </c>
      <c r="H10" s="177">
        <v>37.11666666666666</v>
      </c>
    </row>
    <row r="11" spans="1:8" x14ac:dyDescent="0.25">
      <c r="A11" s="107">
        <v>2</v>
      </c>
      <c r="B11" s="107">
        <v>1</v>
      </c>
      <c r="C11" s="107">
        <v>3</v>
      </c>
      <c r="D11" s="107">
        <v>1</v>
      </c>
      <c r="E11" s="109">
        <v>0.2</v>
      </c>
      <c r="F11" s="102">
        <v>53.853333333333332</v>
      </c>
      <c r="G11" s="102">
        <v>33.57</v>
      </c>
      <c r="H11" s="176">
        <v>20.283333333333331</v>
      </c>
    </row>
    <row r="12" spans="1:8" x14ac:dyDescent="0.25">
      <c r="A12" s="103">
        <v>2</v>
      </c>
      <c r="B12" s="103">
        <v>1</v>
      </c>
      <c r="C12" s="103">
        <v>3</v>
      </c>
      <c r="D12" s="103">
        <v>1</v>
      </c>
      <c r="E12" s="105">
        <v>1</v>
      </c>
      <c r="F12" s="101">
        <v>53.853333333333332</v>
      </c>
      <c r="G12" s="101">
        <v>44.879999999999995</v>
      </c>
      <c r="H12" s="177">
        <v>8.9733333333333363</v>
      </c>
    </row>
    <row r="13" spans="1:8" x14ac:dyDescent="0.25">
      <c r="A13" s="107">
        <v>2</v>
      </c>
      <c r="B13" s="107">
        <v>2</v>
      </c>
      <c r="C13" s="107">
        <v>3</v>
      </c>
      <c r="D13" s="107">
        <v>1</v>
      </c>
      <c r="E13" s="109">
        <v>0.02</v>
      </c>
      <c r="F13" s="102">
        <v>53.853333333333332</v>
      </c>
      <c r="G13" s="102">
        <v>10.933333333333335</v>
      </c>
      <c r="H13" s="176">
        <v>42.919999999999995</v>
      </c>
    </row>
    <row r="14" spans="1:8" x14ac:dyDescent="0.25">
      <c r="A14" s="103">
        <v>2</v>
      </c>
      <c r="B14" s="103">
        <v>2</v>
      </c>
      <c r="C14" s="103">
        <v>3</v>
      </c>
      <c r="D14" s="103">
        <v>1</v>
      </c>
      <c r="E14" s="105">
        <v>0.1</v>
      </c>
      <c r="F14" s="101">
        <v>53.853333333333332</v>
      </c>
      <c r="G14" s="101">
        <v>22.099999999999998</v>
      </c>
      <c r="H14" s="177">
        <v>31.753333333333334</v>
      </c>
    </row>
    <row r="15" spans="1:8" x14ac:dyDescent="0.25">
      <c r="A15" s="107">
        <v>2</v>
      </c>
      <c r="B15" s="107">
        <v>2</v>
      </c>
      <c r="C15" s="107">
        <v>3</v>
      </c>
      <c r="D15" s="107">
        <v>1</v>
      </c>
      <c r="E15" s="109">
        <v>0.2</v>
      </c>
      <c r="F15" s="102">
        <v>53.853333333333332</v>
      </c>
      <c r="G15" s="102">
        <v>29.926666666666662</v>
      </c>
      <c r="H15" s="176">
        <v>23.926666666666669</v>
      </c>
    </row>
    <row r="16" spans="1:8" x14ac:dyDescent="0.25">
      <c r="A16" s="103">
        <v>2</v>
      </c>
      <c r="B16" s="103">
        <v>2</v>
      </c>
      <c r="C16" s="103">
        <v>3</v>
      </c>
      <c r="D16" s="103">
        <v>1</v>
      </c>
      <c r="E16" s="105">
        <v>1</v>
      </c>
      <c r="F16" s="101">
        <v>53.853333333333332</v>
      </c>
      <c r="G16" s="101">
        <v>44.763333333333343</v>
      </c>
      <c r="H16" s="177">
        <v>9.0899999999999892</v>
      </c>
    </row>
    <row r="17" spans="1:8" x14ac:dyDescent="0.25">
      <c r="A17" s="107">
        <v>2</v>
      </c>
      <c r="B17" s="107">
        <v>3</v>
      </c>
      <c r="C17" s="107">
        <v>3</v>
      </c>
      <c r="D17" s="107">
        <v>1</v>
      </c>
      <c r="E17" s="109">
        <v>0.02</v>
      </c>
      <c r="F17" s="102">
        <v>53.853333333333332</v>
      </c>
      <c r="G17" s="102">
        <v>9.5266666666666673</v>
      </c>
      <c r="H17" s="176">
        <v>44.326666666666668</v>
      </c>
    </row>
    <row r="18" spans="1:8" x14ac:dyDescent="0.25">
      <c r="A18" s="103">
        <v>2</v>
      </c>
      <c r="B18" s="103">
        <v>3</v>
      </c>
      <c r="C18" s="103">
        <v>3</v>
      </c>
      <c r="D18" s="103">
        <v>1</v>
      </c>
      <c r="E18" s="105">
        <v>0.1</v>
      </c>
      <c r="F18" s="101">
        <v>53.853333333333332</v>
      </c>
      <c r="G18" s="101">
        <v>24.333333333333332</v>
      </c>
      <c r="H18" s="177">
        <v>29.52</v>
      </c>
    </row>
    <row r="19" spans="1:8" x14ac:dyDescent="0.25">
      <c r="A19" s="107">
        <v>2</v>
      </c>
      <c r="B19" s="107">
        <v>3</v>
      </c>
      <c r="C19" s="107">
        <v>3</v>
      </c>
      <c r="D19" s="107">
        <v>1</v>
      </c>
      <c r="E19" s="109">
        <v>0.2</v>
      </c>
      <c r="F19" s="102">
        <v>53.853333333333332</v>
      </c>
      <c r="G19" s="102">
        <v>37.44</v>
      </c>
      <c r="H19" s="176">
        <v>16.413333333333334</v>
      </c>
    </row>
    <row r="20" spans="1:8" x14ac:dyDescent="0.25">
      <c r="A20" s="103">
        <v>2</v>
      </c>
      <c r="B20" s="103">
        <v>3</v>
      </c>
      <c r="C20" s="103">
        <v>3</v>
      </c>
      <c r="D20" s="103">
        <v>1</v>
      </c>
      <c r="E20" s="105">
        <v>1</v>
      </c>
      <c r="F20" s="101">
        <v>53.853333333333332</v>
      </c>
      <c r="G20" s="101">
        <v>47.353333333333332</v>
      </c>
      <c r="H20" s="177">
        <v>6.5</v>
      </c>
    </row>
    <row r="21" spans="1:8" x14ac:dyDescent="0.25">
      <c r="A21" s="107">
        <v>2</v>
      </c>
      <c r="B21" s="107">
        <v>4</v>
      </c>
      <c r="C21" s="107">
        <v>3</v>
      </c>
      <c r="D21" s="107">
        <v>1</v>
      </c>
      <c r="E21" s="109">
        <v>0.02</v>
      </c>
      <c r="F21" s="102">
        <v>53.853333333333332</v>
      </c>
      <c r="G21" s="102">
        <v>17.393333333333334</v>
      </c>
      <c r="H21" s="176">
        <v>36.459999999999994</v>
      </c>
    </row>
    <row r="22" spans="1:8" x14ac:dyDescent="0.25">
      <c r="A22" s="103">
        <v>2</v>
      </c>
      <c r="B22" s="103">
        <v>4</v>
      </c>
      <c r="C22" s="103">
        <v>3</v>
      </c>
      <c r="D22" s="103">
        <v>1</v>
      </c>
      <c r="E22" s="105">
        <v>0.1</v>
      </c>
      <c r="F22" s="101">
        <v>53.853333333333332</v>
      </c>
      <c r="G22" s="101">
        <v>28.066666666666666</v>
      </c>
      <c r="H22" s="177">
        <v>25.786666666666665</v>
      </c>
    </row>
    <row r="23" spans="1:8" x14ac:dyDescent="0.25">
      <c r="A23" s="107">
        <v>2</v>
      </c>
      <c r="B23" s="107">
        <v>4</v>
      </c>
      <c r="C23" s="107">
        <v>3</v>
      </c>
      <c r="D23" s="107">
        <v>1</v>
      </c>
      <c r="E23" s="109">
        <v>0.2</v>
      </c>
      <c r="F23" s="102">
        <v>53.853333333333332</v>
      </c>
      <c r="G23" s="102">
        <v>33.426666666666669</v>
      </c>
      <c r="H23" s="176">
        <v>20.426666666666662</v>
      </c>
    </row>
    <row r="24" spans="1:8" ht="15.75" thickBot="1" x14ac:dyDescent="0.3">
      <c r="A24" s="170">
        <v>2</v>
      </c>
      <c r="B24" s="170">
        <v>4</v>
      </c>
      <c r="C24" s="170">
        <v>3</v>
      </c>
      <c r="D24" s="170">
        <v>1</v>
      </c>
      <c r="E24" s="171">
        <v>1</v>
      </c>
      <c r="F24" s="172">
        <v>53.853333333333332</v>
      </c>
      <c r="G24" s="172">
        <v>46.080000000000005</v>
      </c>
      <c r="H24" s="184">
        <v>7.7733333333333263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2BD2E-A41A-43A6-A320-645D9C44E627}">
  <dimension ref="A1:F73"/>
  <sheetViews>
    <sheetView workbookViewId="0">
      <selection activeCell="H80" sqref="H80"/>
    </sheetView>
  </sheetViews>
  <sheetFormatPr defaultRowHeight="15" x14ac:dyDescent="0.25"/>
  <cols>
    <col min="1" max="1" width="10.85546875" customWidth="1"/>
    <col min="2" max="2" width="9.85546875" customWidth="1"/>
    <col min="3" max="3" width="13.5703125" customWidth="1"/>
  </cols>
  <sheetData>
    <row r="1" spans="1:6" x14ac:dyDescent="0.25">
      <c r="A1" t="s">
        <v>14</v>
      </c>
      <c r="B1" t="s">
        <v>0</v>
      </c>
      <c r="C1" t="s">
        <v>76</v>
      </c>
      <c r="D1" t="s">
        <v>17</v>
      </c>
      <c r="E1" t="s">
        <v>19</v>
      </c>
      <c r="F1" t="s">
        <v>77</v>
      </c>
    </row>
    <row r="2" spans="1:6" hidden="1" x14ac:dyDescent="0.25">
      <c r="A2" s="167">
        <v>1</v>
      </c>
      <c r="B2" s="167">
        <v>1</v>
      </c>
      <c r="C2" s="167">
        <v>1</v>
      </c>
      <c r="D2" s="167">
        <v>1</v>
      </c>
      <c r="E2" s="167">
        <v>0.02</v>
      </c>
      <c r="F2" s="167">
        <v>85.223098334900797</v>
      </c>
    </row>
    <row r="3" spans="1:6" hidden="1" x14ac:dyDescent="0.25">
      <c r="A3" s="167">
        <v>2</v>
      </c>
      <c r="B3" s="167">
        <v>1</v>
      </c>
      <c r="C3" s="167">
        <v>1</v>
      </c>
      <c r="D3" s="167">
        <v>1</v>
      </c>
      <c r="E3" s="167">
        <v>0.05</v>
      </c>
      <c r="F3" s="167">
        <v>62.076727026089003</v>
      </c>
    </row>
    <row r="4" spans="1:6" hidden="1" x14ac:dyDescent="0.25">
      <c r="A4" s="167">
        <v>3</v>
      </c>
      <c r="B4" s="167">
        <v>1</v>
      </c>
      <c r="C4" s="167">
        <v>1</v>
      </c>
      <c r="D4" s="167">
        <v>1</v>
      </c>
      <c r="E4" s="167">
        <v>0.1</v>
      </c>
      <c r="F4" s="167">
        <v>42.615560412428501</v>
      </c>
    </row>
    <row r="5" spans="1:6" hidden="1" x14ac:dyDescent="0.25">
      <c r="A5" s="167">
        <v>4</v>
      </c>
      <c r="B5" s="167">
        <v>1</v>
      </c>
      <c r="C5" s="167">
        <v>1</v>
      </c>
      <c r="D5" s="167">
        <v>1</v>
      </c>
      <c r="E5" s="167">
        <v>0.2</v>
      </c>
      <c r="F5" s="167">
        <v>24.538489393280202</v>
      </c>
    </row>
    <row r="6" spans="1:6" hidden="1" x14ac:dyDescent="0.25">
      <c r="A6" s="167">
        <v>5</v>
      </c>
      <c r="B6" s="167">
        <v>1</v>
      </c>
      <c r="C6" s="167">
        <v>1</v>
      </c>
      <c r="D6" s="167">
        <v>1</v>
      </c>
      <c r="E6" s="167">
        <v>0.5</v>
      </c>
      <c r="F6" s="167">
        <v>8.6316173176637196</v>
      </c>
    </row>
    <row r="7" spans="1:6" hidden="1" x14ac:dyDescent="0.25">
      <c r="A7" s="167">
        <v>6</v>
      </c>
      <c r="B7" s="167">
        <v>1</v>
      </c>
      <c r="C7" s="167">
        <v>1</v>
      </c>
      <c r="D7" s="167">
        <v>1</v>
      </c>
      <c r="E7" s="167">
        <v>1</v>
      </c>
      <c r="F7" s="167">
        <v>2.3143156439536798</v>
      </c>
    </row>
    <row r="8" spans="1:6" hidden="1" x14ac:dyDescent="0.25">
      <c r="A8" s="167">
        <v>7</v>
      </c>
      <c r="B8" s="167">
        <v>1</v>
      </c>
      <c r="C8" s="167">
        <v>1</v>
      </c>
      <c r="D8" s="167">
        <v>2</v>
      </c>
      <c r="E8" s="167">
        <v>0.02</v>
      </c>
      <c r="F8" s="167">
        <v>233.36996348327801</v>
      </c>
    </row>
    <row r="9" spans="1:6" hidden="1" x14ac:dyDescent="0.25">
      <c r="A9" s="167">
        <v>8</v>
      </c>
      <c r="B9" s="167">
        <v>1</v>
      </c>
      <c r="C9" s="167">
        <v>1</v>
      </c>
      <c r="D9" s="167">
        <v>2</v>
      </c>
      <c r="E9" s="167">
        <v>0.05</v>
      </c>
      <c r="F9" s="167">
        <v>192.57110321671101</v>
      </c>
    </row>
    <row r="10" spans="1:6" hidden="1" x14ac:dyDescent="0.25">
      <c r="A10" s="167">
        <v>9</v>
      </c>
      <c r="B10" s="167">
        <v>1</v>
      </c>
      <c r="C10" s="167">
        <v>1</v>
      </c>
      <c r="D10" s="167">
        <v>2</v>
      </c>
      <c r="E10" s="167">
        <v>0.1</v>
      </c>
      <c r="F10" s="167">
        <v>154.03113551813101</v>
      </c>
    </row>
    <row r="11" spans="1:6" hidden="1" x14ac:dyDescent="0.25">
      <c r="A11" s="167">
        <v>10</v>
      </c>
      <c r="B11" s="167">
        <v>1</v>
      </c>
      <c r="C11" s="167">
        <v>1</v>
      </c>
      <c r="D11" s="167">
        <v>2</v>
      </c>
      <c r="E11" s="167">
        <v>0.2</v>
      </c>
      <c r="F11" s="167">
        <v>93.259787813252402</v>
      </c>
    </row>
    <row r="12" spans="1:6" hidden="1" x14ac:dyDescent="0.25">
      <c r="A12" s="167">
        <v>11</v>
      </c>
      <c r="B12" s="167">
        <v>1</v>
      </c>
      <c r="C12" s="167">
        <v>1</v>
      </c>
      <c r="D12" s="167">
        <v>2</v>
      </c>
      <c r="E12" s="167">
        <v>0.5</v>
      </c>
      <c r="F12" s="167">
        <v>17.3614559968733</v>
      </c>
    </row>
    <row r="13" spans="1:6" hidden="1" x14ac:dyDescent="0.25">
      <c r="A13" s="167">
        <v>12</v>
      </c>
      <c r="B13" s="167">
        <v>1</v>
      </c>
      <c r="C13" s="167">
        <v>1</v>
      </c>
      <c r="D13" s="167">
        <v>2</v>
      </c>
      <c r="E13" s="167">
        <v>1</v>
      </c>
      <c r="F13" s="167">
        <v>15.4892533780828</v>
      </c>
    </row>
    <row r="14" spans="1:6" hidden="1" x14ac:dyDescent="0.25">
      <c r="A14" s="167">
        <v>13</v>
      </c>
      <c r="B14" s="167">
        <v>1</v>
      </c>
      <c r="C14" s="167">
        <v>2</v>
      </c>
      <c r="D14" s="167">
        <v>1</v>
      </c>
      <c r="E14" s="167">
        <v>0.02</v>
      </c>
      <c r="F14" s="167">
        <v>110.982890627936</v>
      </c>
    </row>
    <row r="15" spans="1:6" hidden="1" x14ac:dyDescent="0.25">
      <c r="A15" s="167">
        <v>14</v>
      </c>
      <c r="B15" s="167">
        <v>1</v>
      </c>
      <c r="C15" s="167">
        <v>2</v>
      </c>
      <c r="D15" s="167">
        <v>1</v>
      </c>
      <c r="E15" s="167">
        <v>0.05</v>
      </c>
      <c r="F15" s="167">
        <v>97.8709561303518</v>
      </c>
    </row>
    <row r="16" spans="1:6" hidden="1" x14ac:dyDescent="0.25">
      <c r="A16" s="167">
        <v>15</v>
      </c>
      <c r="B16" s="167">
        <v>1</v>
      </c>
      <c r="C16" s="167">
        <v>2</v>
      </c>
      <c r="D16" s="167">
        <v>1</v>
      </c>
      <c r="E16" s="167">
        <v>0.1</v>
      </c>
      <c r="F16" s="167">
        <v>89.351139704593706</v>
      </c>
    </row>
    <row r="17" spans="1:6" hidden="1" x14ac:dyDescent="0.25">
      <c r="A17" s="167">
        <v>16</v>
      </c>
      <c r="B17" s="167">
        <v>1</v>
      </c>
      <c r="C17" s="167">
        <v>2</v>
      </c>
      <c r="D17" s="167">
        <v>1</v>
      </c>
      <c r="E17" s="167">
        <v>0.2</v>
      </c>
      <c r="F17" s="167">
        <v>68.935144166310195</v>
      </c>
    </row>
    <row r="18" spans="1:6" hidden="1" x14ac:dyDescent="0.25">
      <c r="A18" s="167">
        <v>17</v>
      </c>
      <c r="B18" s="167">
        <v>1</v>
      </c>
      <c r="C18" s="167">
        <v>2</v>
      </c>
      <c r="D18" s="167">
        <v>1</v>
      </c>
      <c r="E18" s="167">
        <v>0.5</v>
      </c>
      <c r="F18" s="167">
        <v>36.393535423471903</v>
      </c>
    </row>
    <row r="19" spans="1:6" hidden="1" x14ac:dyDescent="0.25">
      <c r="A19" s="167">
        <v>18</v>
      </c>
      <c r="B19" s="167">
        <v>1</v>
      </c>
      <c r="C19" s="167">
        <v>2</v>
      </c>
      <c r="D19" s="167">
        <v>1</v>
      </c>
      <c r="E19" s="167">
        <v>1</v>
      </c>
      <c r="F19" s="167">
        <v>21.056309942387202</v>
      </c>
    </row>
    <row r="20" spans="1:6" hidden="1" x14ac:dyDescent="0.25">
      <c r="A20" s="167">
        <v>19</v>
      </c>
      <c r="B20" s="167">
        <v>1</v>
      </c>
      <c r="C20" s="167">
        <v>2</v>
      </c>
      <c r="D20" s="167">
        <v>2</v>
      </c>
      <c r="E20" s="167">
        <v>0.02</v>
      </c>
      <c r="F20" s="167">
        <v>266.48692717606502</v>
      </c>
    </row>
    <row r="21" spans="1:6" hidden="1" x14ac:dyDescent="0.25">
      <c r="A21" s="167">
        <v>20</v>
      </c>
      <c r="B21" s="167">
        <v>1</v>
      </c>
      <c r="C21" s="167">
        <v>2</v>
      </c>
      <c r="D21" s="167">
        <v>2</v>
      </c>
      <c r="E21" s="167">
        <v>0.05</v>
      </c>
      <c r="F21" s="167">
        <v>262.19981368818401</v>
      </c>
    </row>
    <row r="22" spans="1:6" hidden="1" x14ac:dyDescent="0.25">
      <c r="A22" s="167">
        <v>21</v>
      </c>
      <c r="B22" s="167">
        <v>1</v>
      </c>
      <c r="C22" s="167">
        <v>2</v>
      </c>
      <c r="D22" s="167">
        <v>2</v>
      </c>
      <c r="E22" s="167">
        <v>0.1</v>
      </c>
      <c r="F22" s="167">
        <v>236.48172635423899</v>
      </c>
    </row>
    <row r="23" spans="1:6" hidden="1" x14ac:dyDescent="0.25">
      <c r="A23" s="167">
        <v>22</v>
      </c>
      <c r="B23" s="167">
        <v>1</v>
      </c>
      <c r="C23" s="167">
        <v>2</v>
      </c>
      <c r="D23" s="167">
        <v>2</v>
      </c>
      <c r="E23" s="167">
        <v>0.2</v>
      </c>
      <c r="F23" s="167">
        <v>221.23649229726499</v>
      </c>
    </row>
    <row r="24" spans="1:6" hidden="1" x14ac:dyDescent="0.25">
      <c r="A24" s="167">
        <v>23</v>
      </c>
      <c r="B24" s="167">
        <v>1</v>
      </c>
      <c r="C24" s="167">
        <v>2</v>
      </c>
      <c r="D24" s="167">
        <v>2</v>
      </c>
      <c r="E24" s="167">
        <v>0.5</v>
      </c>
      <c r="F24" s="167">
        <v>161.82276386189301</v>
      </c>
    </row>
    <row r="25" spans="1:6" hidden="1" x14ac:dyDescent="0.25">
      <c r="A25" s="167">
        <v>24</v>
      </c>
      <c r="B25" s="167">
        <v>1</v>
      </c>
      <c r="C25" s="167">
        <v>2</v>
      </c>
      <c r="D25" s="167">
        <v>2</v>
      </c>
      <c r="E25" s="167">
        <v>1</v>
      </c>
      <c r="F25" s="167">
        <v>109.907450193572</v>
      </c>
    </row>
    <row r="26" spans="1:6" hidden="1" x14ac:dyDescent="0.25">
      <c r="A26" s="167">
        <v>25</v>
      </c>
      <c r="B26" s="167">
        <v>2</v>
      </c>
      <c r="C26" s="167">
        <v>1</v>
      </c>
      <c r="D26" s="167">
        <v>1</v>
      </c>
      <c r="E26" s="167">
        <v>0.02</v>
      </c>
      <c r="F26" s="167">
        <v>10.358669727736499</v>
      </c>
    </row>
    <row r="27" spans="1:6" hidden="1" x14ac:dyDescent="0.25">
      <c r="A27" s="167">
        <v>26</v>
      </c>
      <c r="B27" s="167">
        <v>2</v>
      </c>
      <c r="C27" s="167">
        <v>1</v>
      </c>
      <c r="D27" s="167">
        <v>1</v>
      </c>
      <c r="E27" s="167">
        <v>0.05</v>
      </c>
      <c r="F27" s="167">
        <v>3.78645274339152</v>
      </c>
    </row>
    <row r="28" spans="1:6" hidden="1" x14ac:dyDescent="0.25">
      <c r="A28" s="167">
        <v>27</v>
      </c>
      <c r="B28" s="167">
        <v>2</v>
      </c>
      <c r="C28" s="167">
        <v>1</v>
      </c>
      <c r="D28" s="167">
        <v>1</v>
      </c>
      <c r="E28" s="167">
        <v>0.1</v>
      </c>
      <c r="F28" s="167">
        <v>1.3303875944319701</v>
      </c>
    </row>
    <row r="29" spans="1:6" hidden="1" x14ac:dyDescent="0.25">
      <c r="A29" s="167">
        <v>28</v>
      </c>
      <c r="B29" s="167">
        <v>2</v>
      </c>
      <c r="C29" s="167">
        <v>1</v>
      </c>
      <c r="D29" s="167">
        <v>1</v>
      </c>
      <c r="E29" s="167">
        <v>0.2</v>
      </c>
      <c r="F29" s="167">
        <v>0.57232394359606897</v>
      </c>
    </row>
    <row r="30" spans="1:6" hidden="1" x14ac:dyDescent="0.25">
      <c r="A30" s="167">
        <v>29</v>
      </c>
      <c r="B30" s="167">
        <v>2</v>
      </c>
      <c r="C30" s="167">
        <v>1</v>
      </c>
      <c r="D30" s="167">
        <v>1</v>
      </c>
      <c r="E30" s="167">
        <v>0.5</v>
      </c>
      <c r="F30" s="167">
        <v>0.13174263043272799</v>
      </c>
    </row>
    <row r="31" spans="1:6" hidden="1" x14ac:dyDescent="0.25">
      <c r="A31" s="167">
        <v>30</v>
      </c>
      <c r="B31" s="167">
        <v>2</v>
      </c>
      <c r="C31" s="167">
        <v>1</v>
      </c>
      <c r="D31" s="167">
        <v>1</v>
      </c>
      <c r="E31" s="167">
        <v>1</v>
      </c>
      <c r="F31" s="167">
        <v>5.0549770742335701E-2</v>
      </c>
    </row>
    <row r="32" spans="1:6" hidden="1" x14ac:dyDescent="0.25">
      <c r="A32" s="167">
        <v>31</v>
      </c>
      <c r="B32" s="167">
        <v>2</v>
      </c>
      <c r="C32" s="167">
        <v>1</v>
      </c>
      <c r="D32" s="167">
        <v>2</v>
      </c>
      <c r="E32" s="167">
        <v>0.02</v>
      </c>
      <c r="F32" s="167">
        <v>91.420620192432196</v>
      </c>
    </row>
    <row r="33" spans="1:6" hidden="1" x14ac:dyDescent="0.25">
      <c r="A33" s="167">
        <v>32</v>
      </c>
      <c r="B33" s="167">
        <v>2</v>
      </c>
      <c r="C33" s="167">
        <v>1</v>
      </c>
      <c r="D33" s="167">
        <v>2</v>
      </c>
      <c r="E33" s="167">
        <v>0.05</v>
      </c>
      <c r="F33" s="167">
        <v>51.1371716133917</v>
      </c>
    </row>
    <row r="34" spans="1:6" hidden="1" x14ac:dyDescent="0.25">
      <c r="A34" s="167">
        <v>33</v>
      </c>
      <c r="B34" s="167">
        <v>2</v>
      </c>
      <c r="C34" s="167">
        <v>1</v>
      </c>
      <c r="D34" s="167">
        <v>2</v>
      </c>
      <c r="E34" s="167">
        <v>0.1</v>
      </c>
      <c r="F34" s="167">
        <v>27.163487513642099</v>
      </c>
    </row>
    <row r="35" spans="1:6" hidden="1" x14ac:dyDescent="0.25">
      <c r="A35" s="167">
        <v>34</v>
      </c>
      <c r="B35" s="167">
        <v>2</v>
      </c>
      <c r="C35" s="167">
        <v>1</v>
      </c>
      <c r="D35" s="167">
        <v>2</v>
      </c>
      <c r="E35" s="167">
        <v>0.2</v>
      </c>
      <c r="F35" s="167">
        <v>11.2757782011131</v>
      </c>
    </row>
    <row r="36" spans="1:6" hidden="1" x14ac:dyDescent="0.25">
      <c r="A36" s="167">
        <v>35</v>
      </c>
      <c r="B36" s="167">
        <v>2</v>
      </c>
      <c r="C36" s="167">
        <v>1</v>
      </c>
      <c r="D36" s="167">
        <v>2</v>
      </c>
      <c r="E36" s="167">
        <v>0.5</v>
      </c>
      <c r="F36" s="167">
        <v>2.5019682049394998</v>
      </c>
    </row>
    <row r="37" spans="1:6" hidden="1" x14ac:dyDescent="0.25">
      <c r="A37" s="167">
        <v>36</v>
      </c>
      <c r="B37" s="167">
        <v>2</v>
      </c>
      <c r="C37" s="167">
        <v>1</v>
      </c>
      <c r="D37" s="167">
        <v>2</v>
      </c>
      <c r="E37" s="167">
        <v>1</v>
      </c>
      <c r="F37" s="167">
        <v>0.35466677756380399</v>
      </c>
    </row>
    <row r="38" spans="1:6" hidden="1" x14ac:dyDescent="0.25">
      <c r="A38" s="167">
        <v>37</v>
      </c>
      <c r="B38" s="167">
        <v>2</v>
      </c>
      <c r="C38" s="167">
        <v>2</v>
      </c>
      <c r="D38" s="167">
        <v>1</v>
      </c>
      <c r="E38" s="167">
        <v>0.02</v>
      </c>
      <c r="F38" s="167">
        <v>29.103245631622901</v>
      </c>
    </row>
    <row r="39" spans="1:6" hidden="1" x14ac:dyDescent="0.25">
      <c r="A39" s="167">
        <v>38</v>
      </c>
      <c r="B39" s="167">
        <v>2</v>
      </c>
      <c r="C39" s="167">
        <v>2</v>
      </c>
      <c r="D39" s="167">
        <v>1</v>
      </c>
      <c r="E39" s="167">
        <v>0.05</v>
      </c>
      <c r="F39" s="167">
        <v>16.1553965322186</v>
      </c>
    </row>
    <row r="40" spans="1:6" hidden="1" x14ac:dyDescent="0.25">
      <c r="A40" s="167">
        <v>39</v>
      </c>
      <c r="B40" s="167">
        <v>2</v>
      </c>
      <c r="C40" s="167">
        <v>2</v>
      </c>
      <c r="D40" s="167">
        <v>1</v>
      </c>
      <c r="E40" s="167">
        <v>0.1</v>
      </c>
      <c r="F40" s="167">
        <v>8.3555382603727093</v>
      </c>
    </row>
    <row r="41" spans="1:6" hidden="1" x14ac:dyDescent="0.25">
      <c r="A41" s="167">
        <v>40</v>
      </c>
      <c r="B41" s="167">
        <v>2</v>
      </c>
      <c r="C41" s="167">
        <v>2</v>
      </c>
      <c r="D41" s="167">
        <v>1</v>
      </c>
      <c r="E41" s="167">
        <v>0.2</v>
      </c>
      <c r="F41" s="167">
        <v>3.5507558228757401</v>
      </c>
    </row>
    <row r="42" spans="1:6" hidden="1" x14ac:dyDescent="0.25">
      <c r="A42" s="167">
        <v>41</v>
      </c>
      <c r="B42" s="167">
        <v>2</v>
      </c>
      <c r="C42" s="167">
        <v>2</v>
      </c>
      <c r="D42" s="167">
        <v>1</v>
      </c>
      <c r="E42" s="167">
        <v>0.5</v>
      </c>
      <c r="F42" s="167">
        <v>0.97135858850800305</v>
      </c>
    </row>
    <row r="43" spans="1:6" hidden="1" x14ac:dyDescent="0.25">
      <c r="A43" s="167">
        <v>42</v>
      </c>
      <c r="B43" s="167">
        <v>2</v>
      </c>
      <c r="C43" s="167">
        <v>2</v>
      </c>
      <c r="D43" s="167">
        <v>1</v>
      </c>
      <c r="E43" s="167">
        <v>1</v>
      </c>
      <c r="F43" s="167">
        <v>0.36410835270422998</v>
      </c>
    </row>
    <row r="44" spans="1:6" hidden="1" x14ac:dyDescent="0.25">
      <c r="A44" s="167">
        <v>43</v>
      </c>
      <c r="B44" s="167">
        <v>2</v>
      </c>
      <c r="C44" s="167">
        <v>2</v>
      </c>
      <c r="D44" s="167">
        <v>2</v>
      </c>
      <c r="E44" s="167">
        <v>0.02</v>
      </c>
      <c r="F44" s="167">
        <v>158.11913329639199</v>
      </c>
    </row>
    <row r="45" spans="1:6" hidden="1" x14ac:dyDescent="0.25">
      <c r="A45" s="167">
        <v>44</v>
      </c>
      <c r="B45" s="167">
        <v>2</v>
      </c>
      <c r="C45" s="167">
        <v>2</v>
      </c>
      <c r="D45" s="167">
        <v>2</v>
      </c>
      <c r="E45" s="167">
        <v>0.05</v>
      </c>
      <c r="F45" s="167">
        <v>128.829142466305</v>
      </c>
    </row>
    <row r="46" spans="1:6" hidden="1" x14ac:dyDescent="0.25">
      <c r="A46" s="167">
        <v>45</v>
      </c>
      <c r="B46" s="167">
        <v>2</v>
      </c>
      <c r="C46" s="167">
        <v>2</v>
      </c>
      <c r="D46" s="167">
        <v>2</v>
      </c>
      <c r="E46" s="167">
        <v>0.1</v>
      </c>
      <c r="F46" s="167">
        <v>100.189212289968</v>
      </c>
    </row>
    <row r="47" spans="1:6" hidden="1" x14ac:dyDescent="0.25">
      <c r="A47" s="167">
        <v>46</v>
      </c>
      <c r="B47" s="167">
        <v>2</v>
      </c>
      <c r="C47" s="167">
        <v>2</v>
      </c>
      <c r="D47" s="167">
        <v>2</v>
      </c>
      <c r="E47" s="167">
        <v>0.2</v>
      </c>
      <c r="F47" s="167">
        <v>68.383808835919197</v>
      </c>
    </row>
    <row r="48" spans="1:6" hidden="1" x14ac:dyDescent="0.25">
      <c r="A48" s="167">
        <v>47</v>
      </c>
      <c r="B48" s="167">
        <v>2</v>
      </c>
      <c r="C48" s="167">
        <v>2</v>
      </c>
      <c r="D48" s="167">
        <v>2</v>
      </c>
      <c r="E48" s="167">
        <v>0.5</v>
      </c>
      <c r="F48" s="167">
        <v>33.248255951785502</v>
      </c>
    </row>
    <row r="49" spans="1:6" hidden="1" x14ac:dyDescent="0.25">
      <c r="A49" s="167">
        <v>48</v>
      </c>
      <c r="B49" s="167">
        <v>2</v>
      </c>
      <c r="C49" s="167">
        <v>2</v>
      </c>
      <c r="D49" s="167">
        <v>2</v>
      </c>
      <c r="E49" s="167">
        <v>1</v>
      </c>
      <c r="F49" s="167">
        <v>14.8576909824701</v>
      </c>
    </row>
    <row r="50" spans="1:6" x14ac:dyDescent="0.25">
      <c r="A50" s="167">
        <v>49</v>
      </c>
      <c r="B50" s="167">
        <v>3</v>
      </c>
      <c r="C50" s="167">
        <v>1</v>
      </c>
      <c r="D50" s="167">
        <v>1</v>
      </c>
      <c r="E50" s="167">
        <v>0.02</v>
      </c>
      <c r="F50" s="167">
        <v>46.5071414986501</v>
      </c>
    </row>
    <row r="51" spans="1:6" x14ac:dyDescent="0.25">
      <c r="A51" s="167">
        <v>50</v>
      </c>
      <c r="B51" s="167">
        <v>3</v>
      </c>
      <c r="C51" s="167">
        <v>1</v>
      </c>
      <c r="D51" s="167">
        <v>1</v>
      </c>
      <c r="E51" s="167">
        <v>0.05</v>
      </c>
      <c r="F51" s="167">
        <v>17.233474866167299</v>
      </c>
    </row>
    <row r="52" spans="1:6" x14ac:dyDescent="0.25">
      <c r="A52" s="167">
        <v>51</v>
      </c>
      <c r="B52" s="167">
        <v>3</v>
      </c>
      <c r="C52" s="167">
        <v>1</v>
      </c>
      <c r="D52" s="167">
        <v>1</v>
      </c>
      <c r="E52" s="167">
        <v>0.1</v>
      </c>
      <c r="F52" s="167">
        <v>6.9905356746900402</v>
      </c>
    </row>
    <row r="53" spans="1:6" x14ac:dyDescent="0.25">
      <c r="A53" s="167">
        <v>52</v>
      </c>
      <c r="B53" s="167">
        <v>3</v>
      </c>
      <c r="C53" s="167">
        <v>1</v>
      </c>
      <c r="D53" s="167">
        <v>1</v>
      </c>
      <c r="E53" s="167">
        <v>0.2</v>
      </c>
      <c r="F53" s="167">
        <v>2.4762011128796102</v>
      </c>
    </row>
    <row r="54" spans="1:6" x14ac:dyDescent="0.25">
      <c r="A54" s="167">
        <v>53</v>
      </c>
      <c r="B54" s="167">
        <v>3</v>
      </c>
      <c r="C54" s="167">
        <v>1</v>
      </c>
      <c r="D54" s="167">
        <v>1</v>
      </c>
      <c r="E54" s="167">
        <v>0.5</v>
      </c>
      <c r="F54" s="167">
        <v>0.28357873365736702</v>
      </c>
    </row>
    <row r="55" spans="1:6" x14ac:dyDescent="0.25">
      <c r="A55" s="167">
        <v>54</v>
      </c>
      <c r="B55" s="167">
        <v>3</v>
      </c>
      <c r="C55" s="167">
        <v>1</v>
      </c>
      <c r="D55" s="167">
        <v>1</v>
      </c>
      <c r="E55" s="167">
        <v>1</v>
      </c>
      <c r="F55" s="167">
        <v>4.07085380122457E-2</v>
      </c>
    </row>
    <row r="56" spans="1:6" hidden="1" x14ac:dyDescent="0.25">
      <c r="A56" s="167">
        <v>55</v>
      </c>
      <c r="B56" s="167">
        <v>3</v>
      </c>
      <c r="C56" s="167">
        <v>1</v>
      </c>
      <c r="D56" s="167">
        <v>2</v>
      </c>
      <c r="E56" s="167">
        <v>0.02</v>
      </c>
      <c r="F56" s="167">
        <v>360.23594173733397</v>
      </c>
    </row>
    <row r="57" spans="1:6" hidden="1" x14ac:dyDescent="0.25">
      <c r="A57" s="167">
        <v>56</v>
      </c>
      <c r="B57" s="167">
        <v>3</v>
      </c>
      <c r="C57" s="167">
        <v>1</v>
      </c>
      <c r="D57" s="167">
        <v>2</v>
      </c>
      <c r="E57" s="167">
        <v>0.05</v>
      </c>
      <c r="F57" s="167">
        <v>171.194316472888</v>
      </c>
    </row>
    <row r="58" spans="1:6" hidden="1" x14ac:dyDescent="0.25">
      <c r="A58" s="167">
        <v>57</v>
      </c>
      <c r="B58" s="167">
        <v>3</v>
      </c>
      <c r="C58" s="167">
        <v>1</v>
      </c>
      <c r="D58" s="167">
        <v>2</v>
      </c>
      <c r="E58" s="167">
        <v>0.1</v>
      </c>
      <c r="F58" s="167">
        <v>68.976476162629197</v>
      </c>
    </row>
    <row r="59" spans="1:6" hidden="1" x14ac:dyDescent="0.25">
      <c r="A59" s="167">
        <v>58</v>
      </c>
      <c r="B59" s="167">
        <v>3</v>
      </c>
      <c r="C59" s="167">
        <v>1</v>
      </c>
      <c r="D59" s="167">
        <v>2</v>
      </c>
      <c r="E59" s="167">
        <v>0.2</v>
      </c>
      <c r="F59" s="167">
        <v>8.1512414952976293</v>
      </c>
    </row>
    <row r="60" spans="1:6" hidden="1" x14ac:dyDescent="0.25">
      <c r="A60" s="167">
        <v>59</v>
      </c>
      <c r="B60" s="167">
        <v>3</v>
      </c>
      <c r="C60" s="167">
        <v>1</v>
      </c>
      <c r="D60" s="167">
        <v>2</v>
      </c>
      <c r="E60" s="167">
        <v>0.5</v>
      </c>
      <c r="F60" s="167">
        <v>21.5740658510976</v>
      </c>
    </row>
    <row r="61" spans="1:6" hidden="1" x14ac:dyDescent="0.25">
      <c r="A61" s="167">
        <v>60</v>
      </c>
      <c r="B61" s="167">
        <v>3</v>
      </c>
      <c r="C61" s="167">
        <v>1</v>
      </c>
      <c r="D61" s="167">
        <v>2</v>
      </c>
      <c r="E61" s="167">
        <v>1</v>
      </c>
      <c r="F61" s="167">
        <v>21.400378711233099</v>
      </c>
    </row>
    <row r="62" spans="1:6" x14ac:dyDescent="0.25">
      <c r="A62" s="167">
        <v>61</v>
      </c>
      <c r="B62" s="167">
        <v>3</v>
      </c>
      <c r="C62" s="167">
        <v>2</v>
      </c>
      <c r="D62" s="167">
        <v>1</v>
      </c>
      <c r="E62" s="167">
        <v>0.02</v>
      </c>
      <c r="F62" s="167">
        <v>136.676526793536</v>
      </c>
    </row>
    <row r="63" spans="1:6" x14ac:dyDescent="0.25">
      <c r="A63" s="167">
        <v>62</v>
      </c>
      <c r="B63" s="167">
        <v>3</v>
      </c>
      <c r="C63" s="167">
        <v>2</v>
      </c>
      <c r="D63" s="167">
        <v>1</v>
      </c>
      <c r="E63" s="167">
        <v>0.05</v>
      </c>
      <c r="F63" s="167">
        <v>71.248655839972898</v>
      </c>
    </row>
    <row r="64" spans="1:6" x14ac:dyDescent="0.25">
      <c r="A64" s="167">
        <v>63</v>
      </c>
      <c r="B64" s="167">
        <v>3</v>
      </c>
      <c r="C64" s="167">
        <v>2</v>
      </c>
      <c r="D64" s="167">
        <v>1</v>
      </c>
      <c r="E64" s="167">
        <v>0.1</v>
      </c>
      <c r="F64" s="167">
        <v>38.4700411551635</v>
      </c>
    </row>
    <row r="65" spans="1:6" x14ac:dyDescent="0.25">
      <c r="A65" s="167">
        <v>64</v>
      </c>
      <c r="B65" s="167">
        <v>3</v>
      </c>
      <c r="C65" s="167">
        <v>2</v>
      </c>
      <c r="D65" s="167">
        <v>1</v>
      </c>
      <c r="E65" s="167">
        <v>0.2</v>
      </c>
      <c r="F65" s="167">
        <v>17.4214884307146</v>
      </c>
    </row>
    <row r="66" spans="1:6" x14ac:dyDescent="0.25">
      <c r="A66" s="167">
        <v>65</v>
      </c>
      <c r="B66" s="167">
        <v>3</v>
      </c>
      <c r="C66" s="167">
        <v>2</v>
      </c>
      <c r="D66" s="167">
        <v>1</v>
      </c>
      <c r="E66" s="167">
        <v>0.5</v>
      </c>
      <c r="F66" s="167">
        <v>4.97555556454531</v>
      </c>
    </row>
    <row r="67" spans="1:6" x14ac:dyDescent="0.25">
      <c r="A67" s="167">
        <v>66</v>
      </c>
      <c r="B67" s="167">
        <v>3</v>
      </c>
      <c r="C67" s="167">
        <v>2</v>
      </c>
      <c r="D67" s="167">
        <v>1</v>
      </c>
      <c r="E67" s="167">
        <v>1</v>
      </c>
      <c r="F67" s="167">
        <v>1.5748211428407</v>
      </c>
    </row>
    <row r="68" spans="1:6" hidden="1" x14ac:dyDescent="0.25">
      <c r="A68" s="167">
        <v>67</v>
      </c>
      <c r="B68" s="167">
        <v>3</v>
      </c>
      <c r="C68" s="167">
        <v>2</v>
      </c>
      <c r="D68" s="167">
        <v>2</v>
      </c>
      <c r="E68" s="167">
        <v>0.02</v>
      </c>
      <c r="F68" s="167">
        <v>718.59798282423105</v>
      </c>
    </row>
    <row r="69" spans="1:6" hidden="1" x14ac:dyDescent="0.25">
      <c r="A69" s="167">
        <v>68</v>
      </c>
      <c r="B69" s="167">
        <v>3</v>
      </c>
      <c r="C69" s="167">
        <v>2</v>
      </c>
      <c r="D69" s="167">
        <v>2</v>
      </c>
      <c r="E69" s="167">
        <v>0.05</v>
      </c>
      <c r="F69" s="167">
        <v>555.27570704318805</v>
      </c>
    </row>
    <row r="70" spans="1:6" hidden="1" x14ac:dyDescent="0.25">
      <c r="A70" s="167">
        <v>69</v>
      </c>
      <c r="B70" s="167">
        <v>3</v>
      </c>
      <c r="C70" s="167">
        <v>2</v>
      </c>
      <c r="D70" s="167">
        <v>2</v>
      </c>
      <c r="E70" s="167">
        <v>0.1</v>
      </c>
      <c r="F70" s="167">
        <v>406.69254306100402</v>
      </c>
    </row>
    <row r="71" spans="1:6" hidden="1" x14ac:dyDescent="0.25">
      <c r="A71" s="167">
        <v>70</v>
      </c>
      <c r="B71" s="167">
        <v>3</v>
      </c>
      <c r="C71" s="167">
        <v>2</v>
      </c>
      <c r="D71" s="167">
        <v>2</v>
      </c>
      <c r="E71" s="167">
        <v>0.2</v>
      </c>
      <c r="F71" s="167">
        <v>252.71702590695401</v>
      </c>
    </row>
    <row r="72" spans="1:6" hidden="1" x14ac:dyDescent="0.25">
      <c r="A72" s="167">
        <v>71</v>
      </c>
      <c r="B72" s="167">
        <v>3</v>
      </c>
      <c r="C72" s="167">
        <v>2</v>
      </c>
      <c r="D72" s="167">
        <v>2</v>
      </c>
      <c r="E72" s="167">
        <v>0.5</v>
      </c>
      <c r="F72" s="167">
        <v>150</v>
      </c>
    </row>
    <row r="73" spans="1:6" hidden="1" x14ac:dyDescent="0.25">
      <c r="A73" s="167">
        <v>72</v>
      </c>
      <c r="B73" s="167">
        <v>3</v>
      </c>
      <c r="C73" s="167">
        <v>2</v>
      </c>
      <c r="D73" s="167">
        <v>2</v>
      </c>
      <c r="E73" s="167">
        <v>1</v>
      </c>
      <c r="F73" s="167">
        <v>50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3922-4722-4956-8A95-80A27937AE93}">
  <dimension ref="A1:H26"/>
  <sheetViews>
    <sheetView topLeftCell="A34" workbookViewId="0">
      <selection activeCell="W46" sqref="W46"/>
    </sheetView>
  </sheetViews>
  <sheetFormatPr defaultRowHeight="15" x14ac:dyDescent="0.25"/>
  <sheetData>
    <row r="1" spans="1:8" ht="132.75" thickTop="1" thickBot="1" x14ac:dyDescent="0.3">
      <c r="A1" s="144" t="s">
        <v>0</v>
      </c>
      <c r="B1" s="144" t="s">
        <v>15</v>
      </c>
      <c r="C1" s="144" t="s">
        <v>16</v>
      </c>
      <c r="D1" s="144" t="s">
        <v>17</v>
      </c>
      <c r="E1" s="183" t="s">
        <v>56</v>
      </c>
      <c r="F1" s="144" t="s">
        <v>26</v>
      </c>
      <c r="G1" s="144" t="s">
        <v>27</v>
      </c>
      <c r="H1" s="173" t="s">
        <v>51</v>
      </c>
    </row>
    <row r="2" spans="1:8" x14ac:dyDescent="0.25">
      <c r="A2" s="103">
        <v>2</v>
      </c>
      <c r="B2" s="103">
        <v>0</v>
      </c>
      <c r="C2" s="103">
        <v>1</v>
      </c>
      <c r="D2" s="103">
        <v>2</v>
      </c>
      <c r="E2" s="104">
        <v>0.01</v>
      </c>
      <c r="F2" s="101">
        <v>55.016666666666659</v>
      </c>
      <c r="G2" s="101">
        <v>40.423333333333339</v>
      </c>
      <c r="H2" s="174">
        <v>14.59333333333332</v>
      </c>
    </row>
    <row r="3" spans="1:8" x14ac:dyDescent="0.25">
      <c r="A3" s="107">
        <v>2</v>
      </c>
      <c r="B3" s="107">
        <v>0</v>
      </c>
      <c r="C3" s="107">
        <v>1</v>
      </c>
      <c r="D3" s="107">
        <v>2</v>
      </c>
      <c r="E3" s="108">
        <v>0.02</v>
      </c>
      <c r="F3" s="102">
        <v>55.016666666666659</v>
      </c>
      <c r="G3" s="102">
        <v>42.836666666666666</v>
      </c>
      <c r="H3" s="175">
        <v>12.179999999999993</v>
      </c>
    </row>
    <row r="4" spans="1:8" x14ac:dyDescent="0.25">
      <c r="A4" s="103">
        <v>2</v>
      </c>
      <c r="B4" s="103">
        <v>0</v>
      </c>
      <c r="C4" s="103">
        <v>1</v>
      </c>
      <c r="D4" s="103">
        <v>2</v>
      </c>
      <c r="E4" s="104">
        <v>0.05</v>
      </c>
      <c r="F4" s="101">
        <v>55.016666666666659</v>
      </c>
      <c r="G4" s="101">
        <v>47.943333333333335</v>
      </c>
      <c r="H4" s="174">
        <v>7.0733333333333235</v>
      </c>
    </row>
    <row r="5" spans="1:8" x14ac:dyDescent="0.25">
      <c r="A5" s="107">
        <v>2</v>
      </c>
      <c r="B5" s="107">
        <v>0</v>
      </c>
      <c r="C5" s="107">
        <v>1</v>
      </c>
      <c r="D5" s="107">
        <v>2</v>
      </c>
      <c r="E5" s="108">
        <v>0.1</v>
      </c>
      <c r="F5" s="102">
        <v>55.016666666666659</v>
      </c>
      <c r="G5" s="102">
        <v>48.30333333333332</v>
      </c>
      <c r="H5" s="175">
        <v>6.7133333333333383</v>
      </c>
    </row>
    <row r="6" spans="1:8" x14ac:dyDescent="0.25">
      <c r="A6" s="103">
        <v>2</v>
      </c>
      <c r="B6" s="103">
        <v>0</v>
      </c>
      <c r="C6" s="103">
        <v>1</v>
      </c>
      <c r="D6" s="103">
        <v>2</v>
      </c>
      <c r="E6" s="104">
        <v>0.2</v>
      </c>
      <c r="F6" s="101">
        <v>55.016666666666659</v>
      </c>
      <c r="G6" s="101">
        <v>49.656666666666659</v>
      </c>
      <c r="H6" s="174">
        <v>5.3599999999999994</v>
      </c>
    </row>
    <row r="7" spans="1:8" x14ac:dyDescent="0.25">
      <c r="A7" s="107">
        <v>2</v>
      </c>
      <c r="B7" s="107">
        <v>0</v>
      </c>
      <c r="C7" s="107">
        <v>1</v>
      </c>
      <c r="D7" s="107">
        <v>2</v>
      </c>
      <c r="E7" s="108">
        <v>0.5</v>
      </c>
      <c r="F7" s="102">
        <v>55.016666666666659</v>
      </c>
      <c r="G7" s="102">
        <v>49.533333333333339</v>
      </c>
      <c r="H7" s="175">
        <v>5.4833333333333201</v>
      </c>
    </row>
    <row r="8" spans="1:8" x14ac:dyDescent="0.25">
      <c r="A8" s="103">
        <v>2</v>
      </c>
      <c r="B8" s="103">
        <v>0</v>
      </c>
      <c r="C8" s="103">
        <v>1</v>
      </c>
      <c r="D8" s="103">
        <v>2</v>
      </c>
      <c r="E8" s="104">
        <v>1</v>
      </c>
      <c r="F8" s="101">
        <v>55.016666666666659</v>
      </c>
      <c r="G8" s="101">
        <v>50.136666666666663</v>
      </c>
      <c r="H8" s="174">
        <v>4.8799999999999955</v>
      </c>
    </row>
    <row r="9" spans="1:8" x14ac:dyDescent="0.25">
      <c r="A9" s="103">
        <v>2</v>
      </c>
      <c r="B9" s="103">
        <v>1</v>
      </c>
      <c r="C9" s="103">
        <v>1</v>
      </c>
      <c r="D9" s="103">
        <v>2</v>
      </c>
      <c r="E9" s="104">
        <v>0.02</v>
      </c>
      <c r="F9" s="101">
        <v>53.853333333333332</v>
      </c>
      <c r="G9" s="101">
        <v>34.156666666666666</v>
      </c>
      <c r="H9" s="174">
        <v>19.696666666666665</v>
      </c>
    </row>
    <row r="10" spans="1:8" x14ac:dyDescent="0.25">
      <c r="A10" s="107">
        <v>2</v>
      </c>
      <c r="B10" s="107">
        <v>1</v>
      </c>
      <c r="C10" s="107">
        <v>1</v>
      </c>
      <c r="D10" s="107">
        <v>2</v>
      </c>
      <c r="E10" s="108">
        <v>0.02</v>
      </c>
      <c r="F10" s="102">
        <v>53.853333333333332</v>
      </c>
      <c r="G10" s="102">
        <v>34.156666666666666</v>
      </c>
      <c r="H10" s="175">
        <v>19.696666666666665</v>
      </c>
    </row>
    <row r="11" spans="1:8" x14ac:dyDescent="0.25">
      <c r="A11" s="103">
        <v>2</v>
      </c>
      <c r="B11" s="103">
        <v>1</v>
      </c>
      <c r="C11" s="103">
        <v>1</v>
      </c>
      <c r="D11" s="103">
        <v>2</v>
      </c>
      <c r="E11" s="105">
        <v>0.1</v>
      </c>
      <c r="F11" s="101">
        <v>53.853333333333332</v>
      </c>
      <c r="G11" s="101">
        <v>45.146666666666668</v>
      </c>
      <c r="H11" s="177">
        <v>8.7066666666666634</v>
      </c>
    </row>
    <row r="12" spans="1:8" x14ac:dyDescent="0.25">
      <c r="A12" s="107">
        <v>2</v>
      </c>
      <c r="B12" s="107">
        <v>1</v>
      </c>
      <c r="C12" s="107">
        <v>1</v>
      </c>
      <c r="D12" s="107">
        <v>2</v>
      </c>
      <c r="E12" s="109">
        <v>0.2</v>
      </c>
      <c r="F12" s="102">
        <v>53.853333333333332</v>
      </c>
      <c r="G12" s="102">
        <v>44.386666666666656</v>
      </c>
      <c r="H12" s="176">
        <v>9.4666666666666757</v>
      </c>
    </row>
    <row r="13" spans="1:8" x14ac:dyDescent="0.25">
      <c r="A13" s="103">
        <v>2</v>
      </c>
      <c r="B13" s="103">
        <v>1</v>
      </c>
      <c r="C13" s="103">
        <v>1</v>
      </c>
      <c r="D13" s="103">
        <v>2</v>
      </c>
      <c r="E13" s="105">
        <v>1</v>
      </c>
      <c r="F13" s="101">
        <v>53.853333333333332</v>
      </c>
      <c r="G13" s="101">
        <v>48.31</v>
      </c>
      <c r="H13" s="177">
        <v>5.5433333333333294</v>
      </c>
    </row>
    <row r="14" spans="1:8" x14ac:dyDescent="0.25">
      <c r="A14" s="103">
        <v>2</v>
      </c>
      <c r="B14" s="103">
        <v>2</v>
      </c>
      <c r="C14" s="103">
        <v>1</v>
      </c>
      <c r="D14" s="103">
        <v>2</v>
      </c>
      <c r="E14" s="104">
        <v>0.02</v>
      </c>
      <c r="F14" s="101">
        <v>53.853333333333332</v>
      </c>
      <c r="G14" s="101">
        <v>36.006666666666661</v>
      </c>
      <c r="H14" s="174">
        <v>17.846666666666671</v>
      </c>
    </row>
    <row r="15" spans="1:8" x14ac:dyDescent="0.25">
      <c r="A15" s="107">
        <v>2</v>
      </c>
      <c r="B15" s="107">
        <v>2</v>
      </c>
      <c r="C15" s="107">
        <v>1</v>
      </c>
      <c r="D15" s="107">
        <v>2</v>
      </c>
      <c r="E15" s="108">
        <v>0.02</v>
      </c>
      <c r="F15" s="102">
        <v>53.853333333333332</v>
      </c>
      <c r="G15" s="102">
        <v>36.006666666666661</v>
      </c>
      <c r="H15" s="175">
        <v>17.846666666666671</v>
      </c>
    </row>
    <row r="16" spans="1:8" x14ac:dyDescent="0.25">
      <c r="A16" s="103">
        <v>2</v>
      </c>
      <c r="B16" s="103">
        <v>2</v>
      </c>
      <c r="C16" s="103">
        <v>1</v>
      </c>
      <c r="D16" s="103">
        <v>2</v>
      </c>
      <c r="E16" s="105">
        <v>0.1</v>
      </c>
      <c r="F16" s="101">
        <v>53.853333333333332</v>
      </c>
      <c r="G16" s="101">
        <v>27.113333333333333</v>
      </c>
      <c r="H16" s="177">
        <v>26.74</v>
      </c>
    </row>
    <row r="17" spans="1:8" x14ac:dyDescent="0.25">
      <c r="A17" s="107">
        <v>2</v>
      </c>
      <c r="B17" s="107">
        <v>2</v>
      </c>
      <c r="C17" s="107">
        <v>1</v>
      </c>
      <c r="D17" s="107">
        <v>2</v>
      </c>
      <c r="E17" s="109">
        <v>0.2</v>
      </c>
      <c r="F17" s="102">
        <v>53.853333333333332</v>
      </c>
      <c r="G17" s="102">
        <v>48.089999999999996</v>
      </c>
      <c r="H17" s="176">
        <v>5.7633333333333354</v>
      </c>
    </row>
    <row r="18" spans="1:8" x14ac:dyDescent="0.25">
      <c r="A18" s="103">
        <v>2</v>
      </c>
      <c r="B18" s="103">
        <v>2</v>
      </c>
      <c r="C18" s="103">
        <v>1</v>
      </c>
      <c r="D18" s="103">
        <v>2</v>
      </c>
      <c r="E18" s="105">
        <v>1</v>
      </c>
      <c r="F18" s="101">
        <v>53.853333333333332</v>
      </c>
      <c r="G18" s="101">
        <v>49.786666666666662</v>
      </c>
      <c r="H18" s="177">
        <v>4.06666666666667</v>
      </c>
    </row>
    <row r="19" spans="1:8" x14ac:dyDescent="0.25">
      <c r="A19" s="107">
        <v>2</v>
      </c>
      <c r="B19" s="107">
        <v>3</v>
      </c>
      <c r="C19" s="107">
        <v>1</v>
      </c>
      <c r="D19" s="107">
        <v>2</v>
      </c>
      <c r="E19" s="109">
        <v>0.02</v>
      </c>
      <c r="F19" s="102">
        <v>53.853333333333332</v>
      </c>
      <c r="G19" s="102">
        <v>31.006666666666664</v>
      </c>
      <c r="H19" s="176">
        <v>22.846666666666668</v>
      </c>
    </row>
    <row r="20" spans="1:8" x14ac:dyDescent="0.25">
      <c r="A20" s="103">
        <v>2</v>
      </c>
      <c r="B20" s="103">
        <v>3</v>
      </c>
      <c r="C20" s="103">
        <v>1</v>
      </c>
      <c r="D20" s="103">
        <v>2</v>
      </c>
      <c r="E20" s="105">
        <v>0.1</v>
      </c>
      <c r="F20" s="101">
        <v>53.853333333333332</v>
      </c>
      <c r="G20" s="101">
        <v>20.996666666666666</v>
      </c>
      <c r="H20" s="177">
        <v>32.856666666666669</v>
      </c>
    </row>
    <row r="21" spans="1:8" x14ac:dyDescent="0.25">
      <c r="A21" s="107">
        <v>2</v>
      </c>
      <c r="B21" s="107">
        <v>3</v>
      </c>
      <c r="C21" s="107">
        <v>1</v>
      </c>
      <c r="D21" s="107">
        <v>2</v>
      </c>
      <c r="E21" s="108">
        <v>0.2</v>
      </c>
      <c r="F21" s="102">
        <v>53.853333333333332</v>
      </c>
      <c r="G21" s="102">
        <v>43.906666666666666</v>
      </c>
      <c r="H21" s="175">
        <v>9.9466666666666654</v>
      </c>
    </row>
    <row r="22" spans="1:8" x14ac:dyDescent="0.25">
      <c r="A22" s="103">
        <v>2</v>
      </c>
      <c r="B22" s="103">
        <v>3</v>
      </c>
      <c r="C22" s="103">
        <v>1</v>
      </c>
      <c r="D22" s="103">
        <v>2</v>
      </c>
      <c r="E22" s="105">
        <v>1</v>
      </c>
      <c r="F22" s="101">
        <v>53.853333333333332</v>
      </c>
      <c r="G22" s="101">
        <v>47.426666666666669</v>
      </c>
      <c r="H22" s="177">
        <v>6.4266666666666623</v>
      </c>
    </row>
    <row r="23" spans="1:8" x14ac:dyDescent="0.25">
      <c r="A23" s="107">
        <v>2</v>
      </c>
      <c r="B23" s="107">
        <v>4</v>
      </c>
      <c r="C23" s="107">
        <v>1</v>
      </c>
      <c r="D23" s="107">
        <v>2</v>
      </c>
      <c r="E23" s="108">
        <v>0.02</v>
      </c>
      <c r="F23" s="102">
        <v>53.853333333333332</v>
      </c>
      <c r="G23" s="102">
        <v>31.736666666666668</v>
      </c>
      <c r="H23" s="175">
        <v>22.116666666666664</v>
      </c>
    </row>
    <row r="24" spans="1:8" x14ac:dyDescent="0.25">
      <c r="A24" s="103">
        <v>2</v>
      </c>
      <c r="B24" s="103">
        <v>4</v>
      </c>
      <c r="C24" s="103">
        <v>1</v>
      </c>
      <c r="D24" s="103">
        <v>2</v>
      </c>
      <c r="E24" s="105">
        <v>0.1</v>
      </c>
      <c r="F24" s="101">
        <v>53.853333333333332</v>
      </c>
      <c r="G24" s="101">
        <v>41.173333333333332</v>
      </c>
      <c r="H24" s="177">
        <v>12.68</v>
      </c>
    </row>
    <row r="25" spans="1:8" x14ac:dyDescent="0.25">
      <c r="A25" s="107">
        <v>2</v>
      </c>
      <c r="B25" s="107">
        <v>4</v>
      </c>
      <c r="C25" s="107">
        <v>1</v>
      </c>
      <c r="D25" s="107">
        <v>2</v>
      </c>
      <c r="E25" s="109">
        <v>0.2</v>
      </c>
      <c r="F25" s="102">
        <v>53.853333333333332</v>
      </c>
      <c r="G25" s="102">
        <v>47.096666666666664</v>
      </c>
      <c r="H25" s="176">
        <v>6.7566666666666677</v>
      </c>
    </row>
    <row r="26" spans="1:8" ht="15.75" thickBot="1" x14ac:dyDescent="0.3">
      <c r="A26" s="170">
        <v>2</v>
      </c>
      <c r="B26" s="170">
        <v>4</v>
      </c>
      <c r="C26" s="170">
        <v>1</v>
      </c>
      <c r="D26" s="170">
        <v>2</v>
      </c>
      <c r="E26" s="171">
        <v>1</v>
      </c>
      <c r="F26" s="172">
        <v>53.853333333333332</v>
      </c>
      <c r="G26" s="172">
        <v>50.423333333333325</v>
      </c>
      <c r="H26" s="184">
        <v>3.4300000000000068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C409D-374E-4879-AC84-AA629934834B}">
  <dimension ref="A1:H32"/>
  <sheetViews>
    <sheetView topLeftCell="A37" workbookViewId="0">
      <selection activeCell="U54" sqref="U54"/>
    </sheetView>
  </sheetViews>
  <sheetFormatPr defaultRowHeight="15" x14ac:dyDescent="0.25"/>
  <sheetData>
    <row r="1" spans="1:8" ht="132.75" thickTop="1" thickBot="1" x14ac:dyDescent="0.3">
      <c r="A1" s="144" t="s">
        <v>0</v>
      </c>
      <c r="B1" s="144" t="s">
        <v>15</v>
      </c>
      <c r="C1" s="144" t="s">
        <v>16</v>
      </c>
      <c r="D1" s="144" t="s">
        <v>17</v>
      </c>
      <c r="E1" s="183" t="s">
        <v>56</v>
      </c>
      <c r="F1" s="144" t="s">
        <v>26</v>
      </c>
      <c r="G1" s="144" t="s">
        <v>27</v>
      </c>
      <c r="H1" s="173" t="s">
        <v>51</v>
      </c>
    </row>
    <row r="2" spans="1:8" x14ac:dyDescent="0.25">
      <c r="A2" s="103">
        <v>2</v>
      </c>
      <c r="B2" s="103">
        <v>0</v>
      </c>
      <c r="C2" s="103">
        <v>2</v>
      </c>
      <c r="D2" s="103">
        <v>2</v>
      </c>
      <c r="E2" s="104">
        <v>0.01</v>
      </c>
      <c r="F2" s="101">
        <v>55.016666666666659</v>
      </c>
      <c r="G2" s="101">
        <v>19.360000000000003</v>
      </c>
      <c r="H2" s="174">
        <v>35.656666666666652</v>
      </c>
    </row>
    <row r="3" spans="1:8" x14ac:dyDescent="0.25">
      <c r="A3" s="107">
        <v>2</v>
      </c>
      <c r="B3" s="107">
        <v>0</v>
      </c>
      <c r="C3" s="107">
        <v>2</v>
      </c>
      <c r="D3" s="107">
        <v>2</v>
      </c>
      <c r="E3" s="108">
        <v>0.02</v>
      </c>
      <c r="F3" s="102">
        <v>55.016666666666659</v>
      </c>
      <c r="G3" s="102">
        <v>12.063333333333334</v>
      </c>
      <c r="H3" s="175">
        <v>42.953333333333326</v>
      </c>
    </row>
    <row r="4" spans="1:8" x14ac:dyDescent="0.25">
      <c r="A4" s="103">
        <v>2</v>
      </c>
      <c r="B4" s="103">
        <v>0</v>
      </c>
      <c r="C4" s="103">
        <v>2</v>
      </c>
      <c r="D4" s="103">
        <v>2</v>
      </c>
      <c r="E4" s="104">
        <v>0.05</v>
      </c>
      <c r="F4" s="101">
        <v>55.016666666666659</v>
      </c>
      <c r="G4" s="101">
        <v>32.88666666666667</v>
      </c>
      <c r="H4" s="174">
        <v>22.129999999999988</v>
      </c>
    </row>
    <row r="5" spans="1:8" x14ac:dyDescent="0.25">
      <c r="A5" s="107">
        <v>2</v>
      </c>
      <c r="B5" s="107">
        <v>0</v>
      </c>
      <c r="C5" s="107">
        <v>2</v>
      </c>
      <c r="D5" s="107">
        <v>2</v>
      </c>
      <c r="E5" s="108">
        <v>0.1</v>
      </c>
      <c r="F5" s="102">
        <v>55.016666666666659</v>
      </c>
      <c r="G5" s="102">
        <v>45.243333333333332</v>
      </c>
      <c r="H5" s="175">
        <v>9.7733333333333263</v>
      </c>
    </row>
    <row r="6" spans="1:8" x14ac:dyDescent="0.25">
      <c r="A6" s="103">
        <v>2</v>
      </c>
      <c r="B6" s="103">
        <v>0</v>
      </c>
      <c r="C6" s="103">
        <v>2</v>
      </c>
      <c r="D6" s="103">
        <v>2</v>
      </c>
      <c r="E6" s="104">
        <v>0.2</v>
      </c>
      <c r="F6" s="101">
        <v>55.016666666666659</v>
      </c>
      <c r="G6" s="101">
        <v>44.226666666666659</v>
      </c>
      <c r="H6" s="174">
        <v>10.79</v>
      </c>
    </row>
    <row r="7" spans="1:8" x14ac:dyDescent="0.25">
      <c r="A7" s="107">
        <v>2</v>
      </c>
      <c r="B7" s="107">
        <v>0</v>
      </c>
      <c r="C7" s="107">
        <v>2</v>
      </c>
      <c r="D7" s="107">
        <v>2</v>
      </c>
      <c r="E7" s="108">
        <v>0.5</v>
      </c>
      <c r="F7" s="102">
        <v>55.016666666666659</v>
      </c>
      <c r="G7" s="102">
        <v>46.48</v>
      </c>
      <c r="H7" s="175">
        <v>8.5366666666666617</v>
      </c>
    </row>
    <row r="8" spans="1:8" x14ac:dyDescent="0.25">
      <c r="A8" s="103">
        <v>2</v>
      </c>
      <c r="B8" s="103">
        <v>0</v>
      </c>
      <c r="C8" s="103">
        <v>2</v>
      </c>
      <c r="D8" s="103">
        <v>2</v>
      </c>
      <c r="E8" s="104">
        <v>1</v>
      </c>
      <c r="F8" s="101">
        <v>55.016666666666659</v>
      </c>
      <c r="G8" s="101">
        <v>48.363333333333337</v>
      </c>
      <c r="H8" s="174">
        <v>6.6533333333333218</v>
      </c>
    </row>
    <row r="9" spans="1:8" x14ac:dyDescent="0.25">
      <c r="A9" s="107">
        <v>2</v>
      </c>
      <c r="B9" s="107">
        <v>1</v>
      </c>
      <c r="C9" s="107">
        <v>2</v>
      </c>
      <c r="D9" s="107">
        <v>2</v>
      </c>
      <c r="E9" s="109">
        <v>0.02</v>
      </c>
      <c r="F9" s="102">
        <v>53.853333333333332</v>
      </c>
      <c r="G9" s="102">
        <v>12.263333333333334</v>
      </c>
      <c r="H9" s="176">
        <v>41.589999999999996</v>
      </c>
    </row>
    <row r="10" spans="1:8" x14ac:dyDescent="0.25">
      <c r="A10" s="103">
        <v>2</v>
      </c>
      <c r="B10" s="103">
        <v>1</v>
      </c>
      <c r="C10" s="103">
        <v>2</v>
      </c>
      <c r="D10" s="103">
        <v>2</v>
      </c>
      <c r="E10" s="105">
        <v>0.1</v>
      </c>
      <c r="F10" s="101">
        <v>53.853333333333332</v>
      </c>
      <c r="G10" s="101">
        <v>33.856666666666669</v>
      </c>
      <c r="H10" s="177">
        <v>19.996666666666663</v>
      </c>
    </row>
    <row r="11" spans="1:8" x14ac:dyDescent="0.25">
      <c r="A11" s="107">
        <v>2</v>
      </c>
      <c r="B11" s="107">
        <v>1</v>
      </c>
      <c r="C11" s="107">
        <v>2</v>
      </c>
      <c r="D11" s="107">
        <v>2</v>
      </c>
      <c r="E11" s="109">
        <v>0.2</v>
      </c>
      <c r="F11" s="102">
        <v>53.853333333333332</v>
      </c>
      <c r="G11" s="102">
        <v>45.063333333333333</v>
      </c>
      <c r="H11" s="176">
        <v>8.7899999999999991</v>
      </c>
    </row>
    <row r="12" spans="1:8" x14ac:dyDescent="0.25">
      <c r="A12" s="103">
        <v>2</v>
      </c>
      <c r="B12" s="103">
        <v>1</v>
      </c>
      <c r="C12" s="103">
        <v>2</v>
      </c>
      <c r="D12" s="103">
        <v>2</v>
      </c>
      <c r="E12" s="104">
        <v>0.5</v>
      </c>
      <c r="F12" s="101">
        <v>53.853333333333332</v>
      </c>
      <c r="G12" s="101">
        <v>31.826666666666664</v>
      </c>
      <c r="H12" s="174">
        <v>22.026666666666667</v>
      </c>
    </row>
    <row r="13" spans="1:8" x14ac:dyDescent="0.25">
      <c r="A13" s="107">
        <v>2</v>
      </c>
      <c r="B13" s="107">
        <v>1</v>
      </c>
      <c r="C13" s="107">
        <v>2</v>
      </c>
      <c r="D13" s="107">
        <v>2</v>
      </c>
      <c r="E13" s="108">
        <v>0.5</v>
      </c>
      <c r="F13" s="102">
        <v>53.853333333333332</v>
      </c>
      <c r="G13" s="102">
        <v>31.826666666666664</v>
      </c>
      <c r="H13" s="175">
        <v>22.026666666666667</v>
      </c>
    </row>
    <row r="14" spans="1:8" x14ac:dyDescent="0.25">
      <c r="A14" s="103">
        <v>2</v>
      </c>
      <c r="B14" s="103">
        <v>1</v>
      </c>
      <c r="C14" s="103">
        <v>2</v>
      </c>
      <c r="D14" s="103">
        <v>2</v>
      </c>
      <c r="E14" s="105">
        <v>1</v>
      </c>
      <c r="F14" s="101">
        <v>53.853333333333332</v>
      </c>
      <c r="G14" s="101">
        <v>45.193333333333328</v>
      </c>
      <c r="H14" s="177">
        <v>8.6600000000000037</v>
      </c>
    </row>
    <row r="15" spans="1:8" x14ac:dyDescent="0.25">
      <c r="A15" s="107">
        <v>2</v>
      </c>
      <c r="B15" s="107">
        <v>2</v>
      </c>
      <c r="C15" s="107">
        <v>2</v>
      </c>
      <c r="D15" s="107">
        <v>2</v>
      </c>
      <c r="E15" s="109">
        <v>0.02</v>
      </c>
      <c r="F15" s="102">
        <v>53.853333333333332</v>
      </c>
      <c r="G15" s="102">
        <v>20.786666666666669</v>
      </c>
      <c r="H15" s="176">
        <v>33.066666666666663</v>
      </c>
    </row>
    <row r="16" spans="1:8" x14ac:dyDescent="0.25">
      <c r="A16" s="103">
        <v>2</v>
      </c>
      <c r="B16" s="103">
        <v>2</v>
      </c>
      <c r="C16" s="103">
        <v>2</v>
      </c>
      <c r="D16" s="103">
        <v>2</v>
      </c>
      <c r="E16" s="105">
        <v>0.1</v>
      </c>
      <c r="F16" s="101">
        <v>53.853333333333332</v>
      </c>
      <c r="G16" s="101">
        <v>32.299999999999997</v>
      </c>
      <c r="H16" s="177">
        <v>21.553333333333335</v>
      </c>
    </row>
    <row r="17" spans="1:8" x14ac:dyDescent="0.25">
      <c r="A17" s="107">
        <v>2</v>
      </c>
      <c r="B17" s="107">
        <v>2</v>
      </c>
      <c r="C17" s="107">
        <v>2</v>
      </c>
      <c r="D17" s="107">
        <v>2</v>
      </c>
      <c r="E17" s="109">
        <v>0.2</v>
      </c>
      <c r="F17" s="102">
        <v>53.853333333333332</v>
      </c>
      <c r="G17" s="102">
        <v>36.809999999999995</v>
      </c>
      <c r="H17" s="176">
        <v>17.043333333333337</v>
      </c>
    </row>
    <row r="18" spans="1:8" x14ac:dyDescent="0.25">
      <c r="A18" s="103">
        <v>2</v>
      </c>
      <c r="B18" s="103">
        <v>2</v>
      </c>
      <c r="C18" s="103">
        <v>2</v>
      </c>
      <c r="D18" s="103">
        <v>2</v>
      </c>
      <c r="E18" s="104">
        <v>0.5</v>
      </c>
      <c r="F18" s="101">
        <v>53.853333333333332</v>
      </c>
      <c r="G18" s="101">
        <v>42.029999999999994</v>
      </c>
      <c r="H18" s="174">
        <v>11.823333333333338</v>
      </c>
    </row>
    <row r="19" spans="1:8" x14ac:dyDescent="0.25">
      <c r="A19" s="107">
        <v>2</v>
      </c>
      <c r="B19" s="107">
        <v>2</v>
      </c>
      <c r="C19" s="107">
        <v>2</v>
      </c>
      <c r="D19" s="107">
        <v>2</v>
      </c>
      <c r="E19" s="108">
        <v>0.5</v>
      </c>
      <c r="F19" s="102">
        <v>53.853333333333332</v>
      </c>
      <c r="G19" s="102">
        <v>42.029999999999994</v>
      </c>
      <c r="H19" s="175">
        <v>11.823333333333338</v>
      </c>
    </row>
    <row r="20" spans="1:8" x14ac:dyDescent="0.25">
      <c r="A20" s="103">
        <v>2</v>
      </c>
      <c r="B20" s="103">
        <v>2</v>
      </c>
      <c r="C20" s="103">
        <v>2</v>
      </c>
      <c r="D20" s="103">
        <v>2</v>
      </c>
      <c r="E20" s="105">
        <v>1</v>
      </c>
      <c r="F20" s="101">
        <v>53.853333333333332</v>
      </c>
      <c r="G20" s="101">
        <v>47.166666666666664</v>
      </c>
      <c r="H20" s="177">
        <v>6.6866666666666674</v>
      </c>
    </row>
    <row r="21" spans="1:8" x14ac:dyDescent="0.25">
      <c r="A21" s="107">
        <v>2</v>
      </c>
      <c r="B21" s="107">
        <v>3</v>
      </c>
      <c r="C21" s="107">
        <v>2</v>
      </c>
      <c r="D21" s="107">
        <v>2</v>
      </c>
      <c r="E21" s="109">
        <v>0.02</v>
      </c>
      <c r="F21" s="102">
        <v>53.853333333333332</v>
      </c>
      <c r="G21" s="102">
        <v>11.15</v>
      </c>
      <c r="H21" s="176">
        <v>42.703333333333333</v>
      </c>
    </row>
    <row r="22" spans="1:8" x14ac:dyDescent="0.25">
      <c r="A22" s="103">
        <v>2</v>
      </c>
      <c r="B22" s="103">
        <v>3</v>
      </c>
      <c r="C22" s="103">
        <v>2</v>
      </c>
      <c r="D22" s="103">
        <v>2</v>
      </c>
      <c r="E22" s="105">
        <v>0.1</v>
      </c>
      <c r="F22" s="101">
        <v>53.853333333333332</v>
      </c>
      <c r="G22" s="101">
        <v>24.076666666666668</v>
      </c>
      <c r="H22" s="177">
        <v>29.776666666666664</v>
      </c>
    </row>
    <row r="23" spans="1:8" x14ac:dyDescent="0.25">
      <c r="A23" s="107">
        <v>2</v>
      </c>
      <c r="B23" s="107">
        <v>3</v>
      </c>
      <c r="C23" s="107">
        <v>2</v>
      </c>
      <c r="D23" s="107">
        <v>2</v>
      </c>
      <c r="E23" s="109">
        <v>0.2</v>
      </c>
      <c r="F23" s="102">
        <v>53.853333333333332</v>
      </c>
      <c r="G23" s="102">
        <v>24.353333333333328</v>
      </c>
      <c r="H23" s="176">
        <v>29.500000000000004</v>
      </c>
    </row>
    <row r="24" spans="1:8" x14ac:dyDescent="0.25">
      <c r="A24" s="103">
        <v>2</v>
      </c>
      <c r="B24" s="103">
        <v>3</v>
      </c>
      <c r="C24" s="103">
        <v>2</v>
      </c>
      <c r="D24" s="103">
        <v>2</v>
      </c>
      <c r="E24" s="104">
        <v>0.5</v>
      </c>
      <c r="F24" s="101">
        <v>53.853333333333332</v>
      </c>
      <c r="G24" s="101">
        <v>41.63</v>
      </c>
      <c r="H24" s="174">
        <v>12.223333333333329</v>
      </c>
    </row>
    <row r="25" spans="1:8" x14ac:dyDescent="0.25">
      <c r="A25" s="107">
        <v>2</v>
      </c>
      <c r="B25" s="107">
        <v>3</v>
      </c>
      <c r="C25" s="107">
        <v>2</v>
      </c>
      <c r="D25" s="107">
        <v>2</v>
      </c>
      <c r="E25" s="108">
        <v>0.5</v>
      </c>
      <c r="F25" s="102">
        <v>53.853333333333332</v>
      </c>
      <c r="G25" s="102">
        <v>41.63</v>
      </c>
      <c r="H25" s="175">
        <v>12.223333333333329</v>
      </c>
    </row>
    <row r="26" spans="1:8" x14ac:dyDescent="0.25">
      <c r="A26" s="103">
        <v>2</v>
      </c>
      <c r="B26" s="103">
        <v>3</v>
      </c>
      <c r="C26" s="103">
        <v>2</v>
      </c>
      <c r="D26" s="103">
        <v>2</v>
      </c>
      <c r="E26" s="105">
        <v>1</v>
      </c>
      <c r="F26" s="101">
        <v>53.853333333333332</v>
      </c>
      <c r="G26" s="101">
        <v>46.656666666666659</v>
      </c>
      <c r="H26" s="177">
        <v>7.1966666666666725</v>
      </c>
    </row>
    <row r="27" spans="1:8" x14ac:dyDescent="0.25">
      <c r="A27" s="107">
        <v>2</v>
      </c>
      <c r="B27" s="107">
        <v>4</v>
      </c>
      <c r="C27" s="107">
        <v>2</v>
      </c>
      <c r="D27" s="107">
        <v>2</v>
      </c>
      <c r="E27" s="109">
        <v>0.02</v>
      </c>
      <c r="F27" s="102">
        <v>53.853333333333332</v>
      </c>
      <c r="G27" s="102">
        <v>8.7099999999999991</v>
      </c>
      <c r="H27" s="176">
        <v>45.143333333333331</v>
      </c>
    </row>
    <row r="28" spans="1:8" x14ac:dyDescent="0.25">
      <c r="A28" s="103">
        <v>2</v>
      </c>
      <c r="B28" s="103">
        <v>4</v>
      </c>
      <c r="C28" s="103">
        <v>2</v>
      </c>
      <c r="D28" s="103">
        <v>2</v>
      </c>
      <c r="E28" s="105">
        <v>0.1</v>
      </c>
      <c r="F28" s="101">
        <v>53.853333333333332</v>
      </c>
      <c r="G28" s="101">
        <v>35.980000000000004</v>
      </c>
      <c r="H28" s="177">
        <v>17.873333333333328</v>
      </c>
    </row>
    <row r="29" spans="1:8" x14ac:dyDescent="0.25">
      <c r="A29" s="107">
        <v>2</v>
      </c>
      <c r="B29" s="107">
        <v>4</v>
      </c>
      <c r="C29" s="107">
        <v>2</v>
      </c>
      <c r="D29" s="107">
        <v>2</v>
      </c>
      <c r="E29" s="109">
        <v>0.2</v>
      </c>
      <c r="F29" s="102">
        <v>53.853333333333332</v>
      </c>
      <c r="G29" s="102">
        <v>41.54</v>
      </c>
      <c r="H29" s="176">
        <v>12.313333333333333</v>
      </c>
    </row>
    <row r="30" spans="1:8" x14ac:dyDescent="0.25">
      <c r="A30" s="103">
        <v>2</v>
      </c>
      <c r="B30" s="103">
        <v>4</v>
      </c>
      <c r="C30" s="103">
        <v>2</v>
      </c>
      <c r="D30" s="103">
        <v>2</v>
      </c>
      <c r="E30" s="104">
        <v>0.5</v>
      </c>
      <c r="F30" s="101">
        <v>53.853333333333332</v>
      </c>
      <c r="G30" s="101">
        <v>42.61</v>
      </c>
      <c r="H30" s="174">
        <v>11.243333333333332</v>
      </c>
    </row>
    <row r="31" spans="1:8" x14ac:dyDescent="0.25">
      <c r="A31" s="107">
        <v>2</v>
      </c>
      <c r="B31" s="107">
        <v>4</v>
      </c>
      <c r="C31" s="107">
        <v>2</v>
      </c>
      <c r="D31" s="107">
        <v>2</v>
      </c>
      <c r="E31" s="108">
        <v>0.5</v>
      </c>
      <c r="F31" s="102">
        <v>53.853333333333332</v>
      </c>
      <c r="G31" s="102">
        <v>42.61</v>
      </c>
      <c r="H31" s="175">
        <v>11.243333333333332</v>
      </c>
    </row>
    <row r="32" spans="1:8" ht="15.75" thickBot="1" x14ac:dyDescent="0.3">
      <c r="A32" s="170">
        <v>2</v>
      </c>
      <c r="B32" s="170">
        <v>4</v>
      </c>
      <c r="C32" s="170">
        <v>2</v>
      </c>
      <c r="D32" s="170">
        <v>2</v>
      </c>
      <c r="E32" s="171">
        <v>1</v>
      </c>
      <c r="F32" s="172">
        <v>53.853333333333332</v>
      </c>
      <c r="G32" s="172">
        <v>44.21</v>
      </c>
      <c r="H32" s="184">
        <v>9.6433333333333309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6EB30-AF0D-431B-9894-CFB0A3AD411C}">
  <dimension ref="A1:H24"/>
  <sheetViews>
    <sheetView topLeftCell="A37" workbookViewId="0">
      <selection activeCell="W49" sqref="W49"/>
    </sheetView>
  </sheetViews>
  <sheetFormatPr defaultRowHeight="15" x14ac:dyDescent="0.25"/>
  <sheetData>
    <row r="1" spans="1:8" ht="132.75" thickTop="1" thickBot="1" x14ac:dyDescent="0.3">
      <c r="A1" s="144" t="s">
        <v>0</v>
      </c>
      <c r="B1" s="144" t="s">
        <v>15</v>
      </c>
      <c r="C1" s="144" t="s">
        <v>16</v>
      </c>
      <c r="D1" s="144" t="s">
        <v>17</v>
      </c>
      <c r="E1" s="183" t="s">
        <v>56</v>
      </c>
      <c r="F1" s="144" t="s">
        <v>26</v>
      </c>
      <c r="G1" s="144" t="s">
        <v>27</v>
      </c>
      <c r="H1" s="173" t="s">
        <v>51</v>
      </c>
    </row>
    <row r="2" spans="1:8" x14ac:dyDescent="0.25">
      <c r="A2" s="103">
        <v>2</v>
      </c>
      <c r="B2" s="103">
        <v>0</v>
      </c>
      <c r="C2" s="103">
        <v>3</v>
      </c>
      <c r="D2" s="103">
        <v>2</v>
      </c>
      <c r="E2" s="104">
        <v>0.01</v>
      </c>
      <c r="F2" s="101">
        <v>55.016666666666659</v>
      </c>
      <c r="G2" s="101">
        <v>5.37</v>
      </c>
      <c r="H2" s="174">
        <v>49.646666666666661</v>
      </c>
    </row>
    <row r="3" spans="1:8" x14ac:dyDescent="0.25">
      <c r="A3" s="107">
        <v>2</v>
      </c>
      <c r="B3" s="107">
        <v>0</v>
      </c>
      <c r="C3" s="107">
        <v>3</v>
      </c>
      <c r="D3" s="107">
        <v>2</v>
      </c>
      <c r="E3" s="108">
        <v>0.02</v>
      </c>
      <c r="F3" s="102">
        <v>55.016666666666659</v>
      </c>
      <c r="G3" s="102">
        <v>2.7966666666666669</v>
      </c>
      <c r="H3" s="175">
        <v>52.219999999999992</v>
      </c>
    </row>
    <row r="4" spans="1:8" x14ac:dyDescent="0.25">
      <c r="A4" s="103">
        <v>2</v>
      </c>
      <c r="B4" s="103">
        <v>0</v>
      </c>
      <c r="C4" s="103">
        <v>3</v>
      </c>
      <c r="D4" s="103">
        <v>2</v>
      </c>
      <c r="E4" s="104">
        <v>0.05</v>
      </c>
      <c r="F4" s="101">
        <v>55.016666666666659</v>
      </c>
      <c r="G4" s="101">
        <v>11.753333333333336</v>
      </c>
      <c r="H4" s="174">
        <v>43.263333333333321</v>
      </c>
    </row>
    <row r="5" spans="1:8" x14ac:dyDescent="0.25">
      <c r="A5" s="107">
        <v>2</v>
      </c>
      <c r="B5" s="107">
        <v>0</v>
      </c>
      <c r="C5" s="107">
        <v>3</v>
      </c>
      <c r="D5" s="107">
        <v>2</v>
      </c>
      <c r="E5" s="108">
        <v>0.1</v>
      </c>
      <c r="F5" s="102">
        <v>55.016666666666659</v>
      </c>
      <c r="G5" s="102">
        <v>13.623333333333333</v>
      </c>
      <c r="H5" s="175">
        <v>41.393333333333324</v>
      </c>
    </row>
    <row r="6" spans="1:8" x14ac:dyDescent="0.25">
      <c r="A6" s="103">
        <v>2</v>
      </c>
      <c r="B6" s="103">
        <v>0</v>
      </c>
      <c r="C6" s="103">
        <v>3</v>
      </c>
      <c r="D6" s="103">
        <v>2</v>
      </c>
      <c r="E6" s="104">
        <v>0.2</v>
      </c>
      <c r="F6" s="101">
        <v>55.016666666666659</v>
      </c>
      <c r="G6" s="101">
        <v>24.693333333333332</v>
      </c>
      <c r="H6" s="174">
        <v>30.323333333333327</v>
      </c>
    </row>
    <row r="7" spans="1:8" x14ac:dyDescent="0.25">
      <c r="A7" s="107">
        <v>2</v>
      </c>
      <c r="B7" s="107">
        <v>0</v>
      </c>
      <c r="C7" s="107">
        <v>3</v>
      </c>
      <c r="D7" s="107">
        <v>2</v>
      </c>
      <c r="E7" s="108">
        <v>0.5</v>
      </c>
      <c r="F7" s="102">
        <v>55.016666666666659</v>
      </c>
      <c r="G7" s="102">
        <v>24.97</v>
      </c>
      <c r="H7" s="175">
        <v>30.04666666666666</v>
      </c>
    </row>
    <row r="8" spans="1:8" x14ac:dyDescent="0.25">
      <c r="A8" s="103">
        <v>2</v>
      </c>
      <c r="B8" s="103">
        <v>0</v>
      </c>
      <c r="C8" s="103">
        <v>3</v>
      </c>
      <c r="D8" s="103">
        <v>2</v>
      </c>
      <c r="E8" s="104">
        <v>1</v>
      </c>
      <c r="F8" s="101">
        <v>55.016666666666659</v>
      </c>
      <c r="G8" s="101">
        <v>40.920000000000009</v>
      </c>
      <c r="H8" s="174">
        <v>14.09666666666665</v>
      </c>
    </row>
    <row r="9" spans="1:8" x14ac:dyDescent="0.25">
      <c r="A9" s="107">
        <v>2</v>
      </c>
      <c r="B9" s="107">
        <v>1</v>
      </c>
      <c r="C9" s="107">
        <v>3</v>
      </c>
      <c r="D9" s="107">
        <v>2</v>
      </c>
      <c r="E9" s="109">
        <v>0.02</v>
      </c>
      <c r="F9" s="102">
        <v>53.853333333333332</v>
      </c>
      <c r="G9" s="102">
        <v>10.623333333333333</v>
      </c>
      <c r="H9" s="176">
        <v>43.23</v>
      </c>
    </row>
    <row r="10" spans="1:8" x14ac:dyDescent="0.25">
      <c r="A10" s="103">
        <v>2</v>
      </c>
      <c r="B10" s="103">
        <v>1</v>
      </c>
      <c r="C10" s="103">
        <v>3</v>
      </c>
      <c r="D10" s="103">
        <v>2</v>
      </c>
      <c r="E10" s="105">
        <v>0.1</v>
      </c>
      <c r="F10" s="101">
        <v>53.853333333333332</v>
      </c>
      <c r="G10" s="101">
        <v>8.4766666666666683</v>
      </c>
      <c r="H10" s="177">
        <v>45.376666666666665</v>
      </c>
    </row>
    <row r="11" spans="1:8" x14ac:dyDescent="0.25">
      <c r="A11" s="107">
        <v>2</v>
      </c>
      <c r="B11" s="107">
        <v>1</v>
      </c>
      <c r="C11" s="107">
        <v>3</v>
      </c>
      <c r="D11" s="107">
        <v>2</v>
      </c>
      <c r="E11" s="109">
        <v>0.2</v>
      </c>
      <c r="F11" s="102">
        <v>53.853333333333332</v>
      </c>
      <c r="G11" s="102">
        <v>26.356666666666666</v>
      </c>
      <c r="H11" s="176">
        <v>27.496666666666666</v>
      </c>
    </row>
    <row r="12" spans="1:8" x14ac:dyDescent="0.25">
      <c r="A12" s="103">
        <v>2</v>
      </c>
      <c r="B12" s="103">
        <v>1</v>
      </c>
      <c r="C12" s="103">
        <v>3</v>
      </c>
      <c r="D12" s="103">
        <v>2</v>
      </c>
      <c r="E12" s="105">
        <v>1</v>
      </c>
      <c r="F12" s="101">
        <v>53.853333333333332</v>
      </c>
      <c r="G12" s="101">
        <v>33.256666666666668</v>
      </c>
      <c r="H12" s="177">
        <v>20.596666666666664</v>
      </c>
    </row>
    <row r="13" spans="1:8" x14ac:dyDescent="0.25">
      <c r="A13" s="107">
        <v>2</v>
      </c>
      <c r="B13" s="107">
        <v>2</v>
      </c>
      <c r="C13" s="107">
        <v>3</v>
      </c>
      <c r="D13" s="107">
        <v>2</v>
      </c>
      <c r="E13" s="109">
        <v>0.02</v>
      </c>
      <c r="F13" s="102">
        <v>53.853333333333332</v>
      </c>
      <c r="G13" s="102">
        <v>19.883333333333336</v>
      </c>
      <c r="H13" s="176">
        <v>33.97</v>
      </c>
    </row>
    <row r="14" spans="1:8" x14ac:dyDescent="0.25">
      <c r="A14" s="103">
        <v>2</v>
      </c>
      <c r="B14" s="103">
        <v>2</v>
      </c>
      <c r="C14" s="103">
        <v>3</v>
      </c>
      <c r="D14" s="103">
        <v>2</v>
      </c>
      <c r="E14" s="105">
        <v>0.1</v>
      </c>
      <c r="F14" s="101">
        <v>53.853333333333332</v>
      </c>
      <c r="G14" s="101">
        <v>18.7</v>
      </c>
      <c r="H14" s="177">
        <v>35.153333333333336</v>
      </c>
    </row>
    <row r="15" spans="1:8" x14ac:dyDescent="0.25">
      <c r="A15" s="107">
        <v>2</v>
      </c>
      <c r="B15" s="107">
        <v>2</v>
      </c>
      <c r="C15" s="107">
        <v>3</v>
      </c>
      <c r="D15" s="107">
        <v>2</v>
      </c>
      <c r="E15" s="109">
        <v>0.2</v>
      </c>
      <c r="F15" s="102">
        <v>53.853333333333332</v>
      </c>
      <c r="G15" s="102">
        <v>9.5533333333333328</v>
      </c>
      <c r="H15" s="176">
        <v>44.3</v>
      </c>
    </row>
    <row r="16" spans="1:8" x14ac:dyDescent="0.25">
      <c r="A16" s="103">
        <v>2</v>
      </c>
      <c r="B16" s="103">
        <v>2</v>
      </c>
      <c r="C16" s="103">
        <v>3</v>
      </c>
      <c r="D16" s="103">
        <v>2</v>
      </c>
      <c r="E16" s="105">
        <v>1</v>
      </c>
      <c r="F16" s="101">
        <v>53.853333333333332</v>
      </c>
      <c r="G16" s="101">
        <v>41.106666666666662</v>
      </c>
      <c r="H16" s="177">
        <v>12.74666666666667</v>
      </c>
    </row>
    <row r="17" spans="1:8" x14ac:dyDescent="0.25">
      <c r="A17" s="107">
        <v>2</v>
      </c>
      <c r="B17" s="107">
        <v>3</v>
      </c>
      <c r="C17" s="107">
        <v>3</v>
      </c>
      <c r="D17" s="107">
        <v>2</v>
      </c>
      <c r="E17" s="109">
        <v>0.02</v>
      </c>
      <c r="F17" s="102">
        <v>53.853333333333332</v>
      </c>
      <c r="G17" s="102">
        <v>14.629999999999997</v>
      </c>
      <c r="H17" s="176">
        <v>39.223333333333336</v>
      </c>
    </row>
    <row r="18" spans="1:8" x14ac:dyDescent="0.25">
      <c r="A18" s="103">
        <v>2</v>
      </c>
      <c r="B18" s="103">
        <v>3</v>
      </c>
      <c r="C18" s="103">
        <v>3</v>
      </c>
      <c r="D18" s="103">
        <v>2</v>
      </c>
      <c r="E18" s="105">
        <v>0.1</v>
      </c>
      <c r="F18" s="101">
        <v>53.853333333333332</v>
      </c>
      <c r="G18" s="101">
        <v>18.683333333333334</v>
      </c>
      <c r="H18" s="177">
        <v>35.17</v>
      </c>
    </row>
    <row r="19" spans="1:8" x14ac:dyDescent="0.25">
      <c r="A19" s="107">
        <v>2</v>
      </c>
      <c r="B19" s="107">
        <v>3</v>
      </c>
      <c r="C19" s="107">
        <v>3</v>
      </c>
      <c r="D19" s="107">
        <v>2</v>
      </c>
      <c r="E19" s="109">
        <v>0.2</v>
      </c>
      <c r="F19" s="102">
        <v>53.853333333333332</v>
      </c>
      <c r="G19" s="102">
        <v>20.493333333333336</v>
      </c>
      <c r="H19" s="176">
        <v>33.36</v>
      </c>
    </row>
    <row r="20" spans="1:8" x14ac:dyDescent="0.25">
      <c r="A20" s="103">
        <v>2</v>
      </c>
      <c r="B20" s="103">
        <v>3</v>
      </c>
      <c r="C20" s="103">
        <v>3</v>
      </c>
      <c r="D20" s="103">
        <v>2</v>
      </c>
      <c r="E20" s="105">
        <v>1</v>
      </c>
      <c r="F20" s="101">
        <v>53.853333333333332</v>
      </c>
      <c r="G20" s="101">
        <v>42.293333333333337</v>
      </c>
      <c r="H20" s="177">
        <v>11.559999999999995</v>
      </c>
    </row>
    <row r="21" spans="1:8" x14ac:dyDescent="0.25">
      <c r="A21" s="107">
        <v>2</v>
      </c>
      <c r="B21" s="107">
        <v>4</v>
      </c>
      <c r="C21" s="107">
        <v>3</v>
      </c>
      <c r="D21" s="107">
        <v>2</v>
      </c>
      <c r="E21" s="109">
        <v>0.02</v>
      </c>
      <c r="F21" s="102">
        <v>53.853333333333332</v>
      </c>
      <c r="G21" s="102">
        <v>15.353333333333332</v>
      </c>
      <c r="H21" s="176">
        <v>38.5</v>
      </c>
    </row>
    <row r="22" spans="1:8" x14ac:dyDescent="0.25">
      <c r="A22" s="103">
        <v>2</v>
      </c>
      <c r="B22" s="103">
        <v>4</v>
      </c>
      <c r="C22" s="103">
        <v>3</v>
      </c>
      <c r="D22" s="103">
        <v>2</v>
      </c>
      <c r="E22" s="105">
        <v>0.1</v>
      </c>
      <c r="F22" s="101">
        <v>53.853333333333332</v>
      </c>
      <c r="G22" s="101">
        <v>17.683333333333334</v>
      </c>
      <c r="H22" s="177">
        <v>36.17</v>
      </c>
    </row>
    <row r="23" spans="1:8" x14ac:dyDescent="0.25">
      <c r="A23" s="107">
        <v>2</v>
      </c>
      <c r="B23" s="107">
        <v>4</v>
      </c>
      <c r="C23" s="107">
        <v>3</v>
      </c>
      <c r="D23" s="107">
        <v>2</v>
      </c>
      <c r="E23" s="109">
        <v>0.2</v>
      </c>
      <c r="F23" s="102">
        <v>53.853333333333332</v>
      </c>
      <c r="G23" s="102">
        <v>34.406666666666666</v>
      </c>
      <c r="H23" s="176">
        <v>19.446666666666665</v>
      </c>
    </row>
    <row r="24" spans="1:8" ht="15.75" thickBot="1" x14ac:dyDescent="0.3">
      <c r="A24" s="170">
        <v>2</v>
      </c>
      <c r="B24" s="170">
        <v>4</v>
      </c>
      <c r="C24" s="170">
        <v>3</v>
      </c>
      <c r="D24" s="170">
        <v>2</v>
      </c>
      <c r="E24" s="171">
        <v>1</v>
      </c>
      <c r="F24" s="172">
        <v>53.853333333333332</v>
      </c>
      <c r="G24" s="172">
        <v>40.74</v>
      </c>
      <c r="H24" s="184">
        <v>13.11333333333333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5C4B-54F6-4A83-868D-CEB810353F05}">
  <dimension ref="A1:H24"/>
  <sheetViews>
    <sheetView topLeftCell="A37" workbookViewId="0">
      <selection activeCell="W47" sqref="W47"/>
    </sheetView>
  </sheetViews>
  <sheetFormatPr defaultRowHeight="15" x14ac:dyDescent="0.25"/>
  <sheetData>
    <row r="1" spans="1:8" ht="132.75" thickTop="1" thickBot="1" x14ac:dyDescent="0.3">
      <c r="A1" s="144" t="s">
        <v>0</v>
      </c>
      <c r="B1" s="144" t="s">
        <v>15</v>
      </c>
      <c r="C1" s="144" t="s">
        <v>16</v>
      </c>
      <c r="D1" s="144" t="s">
        <v>17</v>
      </c>
      <c r="E1" s="183" t="s">
        <v>56</v>
      </c>
      <c r="F1" s="144" t="s">
        <v>26</v>
      </c>
      <c r="G1" s="144" t="s">
        <v>27</v>
      </c>
      <c r="H1" s="173" t="s">
        <v>51</v>
      </c>
    </row>
    <row r="2" spans="1:8" x14ac:dyDescent="0.25">
      <c r="A2" s="103">
        <v>3</v>
      </c>
      <c r="B2" s="103">
        <v>0</v>
      </c>
      <c r="C2" s="103">
        <v>1</v>
      </c>
      <c r="D2" s="103">
        <v>1</v>
      </c>
      <c r="E2" s="104">
        <v>0.01</v>
      </c>
      <c r="F2" s="101">
        <v>80.263333333333335</v>
      </c>
      <c r="G2" s="101">
        <v>65.937499999999986</v>
      </c>
      <c r="H2" s="174">
        <v>14.32583333333335</v>
      </c>
    </row>
    <row r="3" spans="1:8" x14ac:dyDescent="0.25">
      <c r="A3" s="107">
        <v>3</v>
      </c>
      <c r="B3" s="107">
        <v>0</v>
      </c>
      <c r="C3" s="107">
        <v>1</v>
      </c>
      <c r="D3" s="107">
        <v>1</v>
      </c>
      <c r="E3" s="108">
        <v>0.02</v>
      </c>
      <c r="F3" s="102">
        <v>80.263333333333335</v>
      </c>
      <c r="G3" s="102">
        <v>74.089166666666657</v>
      </c>
      <c r="H3" s="175">
        <v>6.1741666666666788</v>
      </c>
    </row>
    <row r="4" spans="1:8" x14ac:dyDescent="0.25">
      <c r="A4" s="103">
        <v>3</v>
      </c>
      <c r="B4" s="103">
        <v>0</v>
      </c>
      <c r="C4" s="103">
        <v>1</v>
      </c>
      <c r="D4" s="103">
        <v>1</v>
      </c>
      <c r="E4" s="104">
        <v>0.05</v>
      </c>
      <c r="F4" s="101">
        <v>80.263333333333335</v>
      </c>
      <c r="G4" s="101">
        <v>69.458333333333329</v>
      </c>
      <c r="H4" s="174">
        <v>10.805000000000007</v>
      </c>
    </row>
    <row r="5" spans="1:8" x14ac:dyDescent="0.25">
      <c r="A5" s="107">
        <v>3</v>
      </c>
      <c r="B5" s="107">
        <v>0</v>
      </c>
      <c r="C5" s="107">
        <v>1</v>
      </c>
      <c r="D5" s="107">
        <v>1</v>
      </c>
      <c r="E5" s="108">
        <v>0.1</v>
      </c>
      <c r="F5" s="102">
        <v>80.263333333333335</v>
      </c>
      <c r="G5" s="102">
        <v>71.729166666666671</v>
      </c>
      <c r="H5" s="175">
        <v>8.534166666666664</v>
      </c>
    </row>
    <row r="6" spans="1:8" x14ac:dyDescent="0.25">
      <c r="A6" s="103">
        <v>3</v>
      </c>
      <c r="B6" s="103">
        <v>0</v>
      </c>
      <c r="C6" s="103">
        <v>1</v>
      </c>
      <c r="D6" s="103">
        <v>1</v>
      </c>
      <c r="E6" s="104">
        <v>0.2</v>
      </c>
      <c r="F6" s="101">
        <v>80.263333333333335</v>
      </c>
      <c r="G6" s="101">
        <v>75.067499999999995</v>
      </c>
      <c r="H6" s="174">
        <v>5.19583333333334</v>
      </c>
    </row>
    <row r="7" spans="1:8" x14ac:dyDescent="0.25">
      <c r="A7" s="107">
        <v>3</v>
      </c>
      <c r="B7" s="107">
        <v>0</v>
      </c>
      <c r="C7" s="107">
        <v>1</v>
      </c>
      <c r="D7" s="107">
        <v>1</v>
      </c>
      <c r="E7" s="108">
        <v>0.5</v>
      </c>
      <c r="F7" s="102">
        <v>80.263333333333335</v>
      </c>
      <c r="G7" s="102">
        <v>78.245833333333323</v>
      </c>
      <c r="H7" s="175">
        <v>2.0175000000000125</v>
      </c>
    </row>
    <row r="8" spans="1:8" x14ac:dyDescent="0.25">
      <c r="A8" s="103">
        <v>3</v>
      </c>
      <c r="B8" s="103">
        <v>0</v>
      </c>
      <c r="C8" s="103">
        <v>1</v>
      </c>
      <c r="D8" s="103">
        <v>1</v>
      </c>
      <c r="E8" s="104">
        <v>1</v>
      </c>
      <c r="F8" s="101">
        <v>80.263333333333335</v>
      </c>
      <c r="G8" s="101">
        <v>78.535833333333343</v>
      </c>
      <c r="H8" s="174">
        <v>1.727499999999992</v>
      </c>
    </row>
    <row r="9" spans="1:8" x14ac:dyDescent="0.25">
      <c r="A9" s="107">
        <v>3</v>
      </c>
      <c r="B9" s="107">
        <v>1</v>
      </c>
      <c r="C9" s="107">
        <v>1</v>
      </c>
      <c r="D9" s="107">
        <v>1</v>
      </c>
      <c r="E9" s="109">
        <v>0.02</v>
      </c>
      <c r="F9" s="102">
        <v>81.846666666666664</v>
      </c>
      <c r="G9" s="102">
        <v>73.509999999999991</v>
      </c>
      <c r="H9" s="176">
        <v>8.3366666666666731</v>
      </c>
    </row>
    <row r="10" spans="1:8" x14ac:dyDescent="0.25">
      <c r="A10" s="103">
        <v>3</v>
      </c>
      <c r="B10" s="103">
        <v>1</v>
      </c>
      <c r="C10" s="103">
        <v>1</v>
      </c>
      <c r="D10" s="103">
        <v>1</v>
      </c>
      <c r="E10" s="105">
        <v>0.1</v>
      </c>
      <c r="F10" s="101">
        <v>81.846666666666664</v>
      </c>
      <c r="G10" s="101">
        <v>74.143333333333331</v>
      </c>
      <c r="H10" s="177">
        <v>7.7033333333333331</v>
      </c>
    </row>
    <row r="11" spans="1:8" x14ac:dyDescent="0.25">
      <c r="A11" s="107">
        <v>3</v>
      </c>
      <c r="B11" s="107">
        <v>1</v>
      </c>
      <c r="C11" s="107">
        <v>1</v>
      </c>
      <c r="D11" s="107">
        <v>1</v>
      </c>
      <c r="E11" s="109">
        <v>0.2</v>
      </c>
      <c r="F11" s="102">
        <v>81.846666666666664</v>
      </c>
      <c r="G11" s="102">
        <v>74.370833333333337</v>
      </c>
      <c r="H11" s="176">
        <v>7.4758333333333269</v>
      </c>
    </row>
    <row r="12" spans="1:8" x14ac:dyDescent="0.25">
      <c r="A12" s="103">
        <v>3</v>
      </c>
      <c r="B12" s="103">
        <v>1</v>
      </c>
      <c r="C12" s="103">
        <v>1</v>
      </c>
      <c r="D12" s="103">
        <v>1</v>
      </c>
      <c r="E12" s="105">
        <v>1</v>
      </c>
      <c r="F12" s="101">
        <v>81.846666666666664</v>
      </c>
      <c r="G12" s="101">
        <v>74.358333333333334</v>
      </c>
      <c r="H12" s="177">
        <v>7.4883333333333297</v>
      </c>
    </row>
    <row r="13" spans="1:8" x14ac:dyDescent="0.25">
      <c r="A13" s="107">
        <v>3</v>
      </c>
      <c r="B13" s="107">
        <v>2</v>
      </c>
      <c r="C13" s="107">
        <v>1</v>
      </c>
      <c r="D13" s="107">
        <v>1</v>
      </c>
      <c r="E13" s="108">
        <v>0.02</v>
      </c>
      <c r="F13" s="102">
        <v>81.846666666666664</v>
      </c>
      <c r="G13" s="102">
        <v>69.314166666666665</v>
      </c>
      <c r="H13" s="175">
        <v>12.532499999999999</v>
      </c>
    </row>
    <row r="14" spans="1:8" x14ac:dyDescent="0.25">
      <c r="A14" s="103">
        <v>3</v>
      </c>
      <c r="B14" s="103">
        <v>2</v>
      </c>
      <c r="C14" s="103">
        <v>1</v>
      </c>
      <c r="D14" s="103">
        <v>1</v>
      </c>
      <c r="E14" s="105">
        <v>0.1</v>
      </c>
      <c r="F14" s="101">
        <v>81.846666666666664</v>
      </c>
      <c r="G14" s="101">
        <v>68.93416666666667</v>
      </c>
      <c r="H14" s="177">
        <v>12.912499999999994</v>
      </c>
    </row>
    <row r="15" spans="1:8" x14ac:dyDescent="0.25">
      <c r="A15" s="107">
        <v>3</v>
      </c>
      <c r="B15" s="107">
        <v>2</v>
      </c>
      <c r="C15" s="107">
        <v>1</v>
      </c>
      <c r="D15" s="107">
        <v>1</v>
      </c>
      <c r="E15" s="109">
        <v>0.2</v>
      </c>
      <c r="F15" s="102">
        <v>81.846666666666664</v>
      </c>
      <c r="G15" s="102">
        <v>71.55916666666667</v>
      </c>
      <c r="H15" s="176">
        <v>10.287499999999994</v>
      </c>
    </row>
    <row r="16" spans="1:8" x14ac:dyDescent="0.25">
      <c r="A16" s="103">
        <v>3</v>
      </c>
      <c r="B16" s="103">
        <v>2</v>
      </c>
      <c r="C16" s="103">
        <v>1</v>
      </c>
      <c r="D16" s="103">
        <v>1</v>
      </c>
      <c r="E16" s="105">
        <v>1</v>
      </c>
      <c r="F16" s="101">
        <v>81.846666666666664</v>
      </c>
      <c r="G16" s="101">
        <v>74.777500000000003</v>
      </c>
      <c r="H16" s="177">
        <v>7.0691666666666606</v>
      </c>
    </row>
    <row r="17" spans="1:8" x14ac:dyDescent="0.25">
      <c r="A17" s="107">
        <v>3</v>
      </c>
      <c r="B17" s="107">
        <v>3</v>
      </c>
      <c r="C17" s="107">
        <v>1</v>
      </c>
      <c r="D17" s="107">
        <v>1</v>
      </c>
      <c r="E17" s="109">
        <v>0.02</v>
      </c>
      <c r="F17" s="102">
        <v>81.846666666666664</v>
      </c>
      <c r="G17" s="102">
        <v>71.125833333333318</v>
      </c>
      <c r="H17" s="176">
        <v>10.720833333333346</v>
      </c>
    </row>
    <row r="18" spans="1:8" x14ac:dyDescent="0.25">
      <c r="A18" s="103">
        <v>3</v>
      </c>
      <c r="B18" s="103">
        <v>3</v>
      </c>
      <c r="C18" s="103">
        <v>1</v>
      </c>
      <c r="D18" s="103">
        <v>1</v>
      </c>
      <c r="E18" s="105">
        <v>0.1</v>
      </c>
      <c r="F18" s="101">
        <v>81.846666666666664</v>
      </c>
      <c r="G18" s="101">
        <v>73.960833333333326</v>
      </c>
      <c r="H18" s="177">
        <v>7.8858333333333377</v>
      </c>
    </row>
    <row r="19" spans="1:8" x14ac:dyDescent="0.25">
      <c r="A19" s="107">
        <v>3</v>
      </c>
      <c r="B19" s="107">
        <v>3</v>
      </c>
      <c r="C19" s="107">
        <v>1</v>
      </c>
      <c r="D19" s="107">
        <v>1</v>
      </c>
      <c r="E19" s="108">
        <v>0.2</v>
      </c>
      <c r="F19" s="102">
        <v>81.846666666666664</v>
      </c>
      <c r="G19" s="102">
        <v>75.006666666666661</v>
      </c>
      <c r="H19" s="175">
        <v>6.8400000000000034</v>
      </c>
    </row>
    <row r="20" spans="1:8" x14ac:dyDescent="0.25">
      <c r="A20" s="103">
        <v>3</v>
      </c>
      <c r="B20" s="103">
        <v>3</v>
      </c>
      <c r="C20" s="103">
        <v>1</v>
      </c>
      <c r="D20" s="103">
        <v>1</v>
      </c>
      <c r="E20" s="105">
        <v>1</v>
      </c>
      <c r="F20" s="101">
        <v>81.846666666666664</v>
      </c>
      <c r="G20" s="101">
        <v>78.007500000000007</v>
      </c>
      <c r="H20" s="177">
        <v>3.8391666666666566</v>
      </c>
    </row>
    <row r="21" spans="1:8" x14ac:dyDescent="0.25">
      <c r="A21" s="107">
        <v>3</v>
      </c>
      <c r="B21" s="107">
        <v>4</v>
      </c>
      <c r="C21" s="107">
        <v>1</v>
      </c>
      <c r="D21" s="107">
        <v>1</v>
      </c>
      <c r="E21" s="109">
        <v>0.02</v>
      </c>
      <c r="F21" s="102">
        <v>81.846666666666664</v>
      </c>
      <c r="G21" s="102">
        <v>76.67916666666666</v>
      </c>
      <c r="H21" s="176">
        <v>5.167500000000004</v>
      </c>
    </row>
    <row r="22" spans="1:8" x14ac:dyDescent="0.25">
      <c r="A22" s="103">
        <v>3</v>
      </c>
      <c r="B22" s="103">
        <v>4</v>
      </c>
      <c r="C22" s="103">
        <v>1</v>
      </c>
      <c r="D22" s="103">
        <v>1</v>
      </c>
      <c r="E22" s="105">
        <v>0.1</v>
      </c>
      <c r="F22" s="101">
        <v>81.846666666666664</v>
      </c>
      <c r="G22" s="101">
        <v>73.520833333333329</v>
      </c>
      <c r="H22" s="177">
        <v>8.3258333333333354</v>
      </c>
    </row>
    <row r="23" spans="1:8" x14ac:dyDescent="0.25">
      <c r="A23" s="107">
        <v>3</v>
      </c>
      <c r="B23" s="107">
        <v>4</v>
      </c>
      <c r="C23" s="107">
        <v>1</v>
      </c>
      <c r="D23" s="107">
        <v>1</v>
      </c>
      <c r="E23" s="109">
        <v>0.2</v>
      </c>
      <c r="F23" s="102">
        <v>81.846666666666664</v>
      </c>
      <c r="G23" s="102">
        <v>70.470833333333331</v>
      </c>
      <c r="H23" s="176">
        <v>11.375833333333333</v>
      </c>
    </row>
    <row r="24" spans="1:8" ht="15.75" thickBot="1" x14ac:dyDescent="0.3">
      <c r="A24" s="170">
        <v>3</v>
      </c>
      <c r="B24" s="170">
        <v>4</v>
      </c>
      <c r="C24" s="170">
        <v>1</v>
      </c>
      <c r="D24" s="170">
        <v>1</v>
      </c>
      <c r="E24" s="171">
        <v>1</v>
      </c>
      <c r="F24" s="172">
        <v>81.846666666666664</v>
      </c>
      <c r="G24" s="172">
        <v>74.965000000000003</v>
      </c>
      <c r="H24" s="184">
        <v>6.8816666666666606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FF19E-B65B-48EC-B069-2004B3D598BB}">
  <dimension ref="A1:H30"/>
  <sheetViews>
    <sheetView topLeftCell="A34" workbookViewId="0">
      <selection activeCell="G38" sqref="G38"/>
    </sheetView>
  </sheetViews>
  <sheetFormatPr defaultRowHeight="15" x14ac:dyDescent="0.25"/>
  <sheetData>
    <row r="1" spans="1:8" ht="132.75" thickTop="1" thickBot="1" x14ac:dyDescent="0.3">
      <c r="A1" s="144" t="s">
        <v>0</v>
      </c>
      <c r="B1" s="144" t="s">
        <v>15</v>
      </c>
      <c r="C1" s="144" t="s">
        <v>16</v>
      </c>
      <c r="D1" s="144" t="s">
        <v>17</v>
      </c>
      <c r="E1" s="183" t="s">
        <v>56</v>
      </c>
      <c r="F1" s="144" t="s">
        <v>26</v>
      </c>
      <c r="G1" s="144" t="s">
        <v>27</v>
      </c>
      <c r="H1" s="173" t="s">
        <v>51</v>
      </c>
    </row>
    <row r="2" spans="1:8" x14ac:dyDescent="0.25">
      <c r="A2" s="103">
        <v>3</v>
      </c>
      <c r="B2" s="103">
        <v>0</v>
      </c>
      <c r="C2" s="103">
        <v>2</v>
      </c>
      <c r="D2" s="103">
        <v>1</v>
      </c>
      <c r="E2" s="104">
        <v>0.01</v>
      </c>
      <c r="F2" s="101">
        <v>80.263333333333335</v>
      </c>
      <c r="G2" s="101">
        <v>73.598333333333343</v>
      </c>
      <c r="H2" s="174">
        <v>6.664999999999992</v>
      </c>
    </row>
    <row r="3" spans="1:8" x14ac:dyDescent="0.25">
      <c r="A3" s="107">
        <v>3</v>
      </c>
      <c r="B3" s="107">
        <v>0</v>
      </c>
      <c r="C3" s="107">
        <v>2</v>
      </c>
      <c r="D3" s="107">
        <v>1</v>
      </c>
      <c r="E3" s="108">
        <v>0.02</v>
      </c>
      <c r="F3" s="102">
        <v>80.263333333333335</v>
      </c>
      <c r="G3" s="102">
        <v>72.754166666666663</v>
      </c>
      <c r="H3" s="175">
        <v>7.5091666666666725</v>
      </c>
    </row>
    <row r="4" spans="1:8" x14ac:dyDescent="0.25">
      <c r="A4" s="103">
        <v>3</v>
      </c>
      <c r="B4" s="103">
        <v>0</v>
      </c>
      <c r="C4" s="103">
        <v>2</v>
      </c>
      <c r="D4" s="103">
        <v>1</v>
      </c>
      <c r="E4" s="104">
        <v>0.05</v>
      </c>
      <c r="F4" s="101">
        <v>80.263333333333335</v>
      </c>
      <c r="G4" s="101">
        <v>73.080833333333331</v>
      </c>
      <c r="H4" s="174">
        <v>7.1825000000000045</v>
      </c>
    </row>
    <row r="5" spans="1:8" x14ac:dyDescent="0.25">
      <c r="A5" s="107">
        <v>3</v>
      </c>
      <c r="B5" s="107">
        <v>0</v>
      </c>
      <c r="C5" s="107">
        <v>2</v>
      </c>
      <c r="D5" s="107">
        <v>1</v>
      </c>
      <c r="E5" s="108">
        <v>0.1</v>
      </c>
      <c r="F5" s="102">
        <v>80.263333333333335</v>
      </c>
      <c r="G5" s="102">
        <v>71.044166666666669</v>
      </c>
      <c r="H5" s="175">
        <v>9.2191666666666663</v>
      </c>
    </row>
    <row r="6" spans="1:8" x14ac:dyDescent="0.25">
      <c r="A6" s="103">
        <v>3</v>
      </c>
      <c r="B6" s="103">
        <v>0</v>
      </c>
      <c r="C6" s="103">
        <v>2</v>
      </c>
      <c r="D6" s="103">
        <v>1</v>
      </c>
      <c r="E6" s="104">
        <v>0.2</v>
      </c>
      <c r="F6" s="101">
        <v>80.263333333333335</v>
      </c>
      <c r="G6" s="101">
        <v>70.818333333333328</v>
      </c>
      <c r="H6" s="174">
        <v>9.4450000000000074</v>
      </c>
    </row>
    <row r="7" spans="1:8" x14ac:dyDescent="0.25">
      <c r="A7" s="107">
        <v>3</v>
      </c>
      <c r="B7" s="107">
        <v>0</v>
      </c>
      <c r="C7" s="107">
        <v>2</v>
      </c>
      <c r="D7" s="107">
        <v>1</v>
      </c>
      <c r="E7" s="108">
        <v>0.5</v>
      </c>
      <c r="F7" s="102">
        <v>80.263333333333335</v>
      </c>
      <c r="G7" s="102">
        <v>74.38333333333334</v>
      </c>
      <c r="H7" s="175">
        <v>5.8799999999999955</v>
      </c>
    </row>
    <row r="8" spans="1:8" x14ac:dyDescent="0.25">
      <c r="A8" s="103">
        <v>3</v>
      </c>
      <c r="B8" s="103">
        <v>0</v>
      </c>
      <c r="C8" s="103">
        <v>2</v>
      </c>
      <c r="D8" s="103">
        <v>1</v>
      </c>
      <c r="E8" s="104">
        <v>1</v>
      </c>
      <c r="F8" s="101">
        <v>80.263333333333335</v>
      </c>
      <c r="G8" s="101">
        <v>75.327500000000001</v>
      </c>
      <c r="H8" s="174">
        <v>4.9358333333333348</v>
      </c>
    </row>
    <row r="9" spans="1:8" x14ac:dyDescent="0.25">
      <c r="A9" s="107">
        <v>3</v>
      </c>
      <c r="B9" s="107">
        <v>1</v>
      </c>
      <c r="C9" s="107">
        <v>2</v>
      </c>
      <c r="D9" s="107">
        <v>1</v>
      </c>
      <c r="E9" s="109">
        <v>0.02</v>
      </c>
      <c r="F9" s="102">
        <v>81.846666666666664</v>
      </c>
      <c r="G9" s="102">
        <v>74.8125</v>
      </c>
      <c r="H9" s="176">
        <v>7.034166666666664</v>
      </c>
    </row>
    <row r="10" spans="1:8" x14ac:dyDescent="0.25">
      <c r="A10" s="103">
        <v>3</v>
      </c>
      <c r="B10" s="103">
        <v>1</v>
      </c>
      <c r="C10" s="103">
        <v>2</v>
      </c>
      <c r="D10" s="103">
        <v>1</v>
      </c>
      <c r="E10" s="105">
        <v>0.1</v>
      </c>
      <c r="F10" s="101">
        <v>81.846666666666664</v>
      </c>
      <c r="G10" s="101">
        <v>77.09083333333335</v>
      </c>
      <c r="H10" s="177">
        <v>4.7558333333333138</v>
      </c>
    </row>
    <row r="11" spans="1:8" x14ac:dyDescent="0.25">
      <c r="A11" s="107">
        <v>3</v>
      </c>
      <c r="B11" s="107">
        <v>1</v>
      </c>
      <c r="C11" s="107">
        <v>2</v>
      </c>
      <c r="D11" s="107">
        <v>1</v>
      </c>
      <c r="E11" s="109">
        <v>0.2</v>
      </c>
      <c r="F11" s="102">
        <v>81.846666666666664</v>
      </c>
      <c r="G11" s="102">
        <v>74.127499999999998</v>
      </c>
      <c r="H11" s="176">
        <v>7.7191666666666663</v>
      </c>
    </row>
    <row r="12" spans="1:8" x14ac:dyDescent="0.25">
      <c r="A12" s="103">
        <v>3</v>
      </c>
      <c r="B12" s="103">
        <v>1</v>
      </c>
      <c r="C12" s="103">
        <v>2</v>
      </c>
      <c r="D12" s="103">
        <v>1</v>
      </c>
      <c r="E12" s="104">
        <v>0.5</v>
      </c>
      <c r="F12" s="101">
        <v>81.846666666666664</v>
      </c>
      <c r="G12" s="101">
        <v>76.400833333333338</v>
      </c>
      <c r="H12" s="174">
        <v>5.4458333333333258</v>
      </c>
    </row>
    <row r="13" spans="1:8" x14ac:dyDescent="0.25">
      <c r="A13" s="107">
        <v>3</v>
      </c>
      <c r="B13" s="107">
        <v>1</v>
      </c>
      <c r="C13" s="107">
        <v>2</v>
      </c>
      <c r="D13" s="107">
        <v>1</v>
      </c>
      <c r="E13" s="108">
        <v>0.5</v>
      </c>
      <c r="F13" s="102">
        <v>81.846666666666664</v>
      </c>
      <c r="G13" s="102">
        <v>76.400833333333338</v>
      </c>
      <c r="H13" s="175">
        <v>5.4458333333333258</v>
      </c>
    </row>
    <row r="14" spans="1:8" x14ac:dyDescent="0.25">
      <c r="A14" s="103">
        <v>3</v>
      </c>
      <c r="B14" s="103">
        <v>1</v>
      </c>
      <c r="C14" s="103">
        <v>2</v>
      </c>
      <c r="D14" s="103">
        <v>1</v>
      </c>
      <c r="E14" s="105">
        <v>1</v>
      </c>
      <c r="F14" s="101">
        <v>81.846666666666664</v>
      </c>
      <c r="G14" s="101">
        <v>73.530833333333348</v>
      </c>
      <c r="H14" s="177">
        <v>8.3158333333333161</v>
      </c>
    </row>
    <row r="15" spans="1:8" x14ac:dyDescent="0.25">
      <c r="A15" s="107">
        <v>3</v>
      </c>
      <c r="B15" s="107">
        <v>2</v>
      </c>
      <c r="C15" s="107">
        <v>2</v>
      </c>
      <c r="D15" s="107">
        <v>1</v>
      </c>
      <c r="E15" s="109">
        <v>0.02</v>
      </c>
      <c r="F15" s="102">
        <v>81.846666666666664</v>
      </c>
      <c r="G15" s="102">
        <v>74.130833333333328</v>
      </c>
      <c r="H15" s="176">
        <v>7.715833333333336</v>
      </c>
    </row>
    <row r="16" spans="1:8" x14ac:dyDescent="0.25">
      <c r="A16" s="103">
        <v>3</v>
      </c>
      <c r="B16" s="103">
        <v>2</v>
      </c>
      <c r="C16" s="103">
        <v>2</v>
      </c>
      <c r="D16" s="103">
        <v>1</v>
      </c>
      <c r="E16" s="105">
        <v>0.1</v>
      </c>
      <c r="F16" s="101">
        <v>81.846666666666664</v>
      </c>
      <c r="G16" s="101">
        <v>75.418333333333337</v>
      </c>
      <c r="H16" s="177">
        <v>6.4283333333333275</v>
      </c>
    </row>
    <row r="17" spans="1:8" x14ac:dyDescent="0.25">
      <c r="A17" s="107">
        <v>3</v>
      </c>
      <c r="B17" s="107">
        <v>2</v>
      </c>
      <c r="C17" s="107">
        <v>2</v>
      </c>
      <c r="D17" s="107">
        <v>1</v>
      </c>
      <c r="E17" s="109">
        <v>0.2</v>
      </c>
      <c r="F17" s="102">
        <v>81.846666666666664</v>
      </c>
      <c r="G17" s="102">
        <v>72.928333333333327</v>
      </c>
      <c r="H17" s="176">
        <v>8.9183333333333366</v>
      </c>
    </row>
    <row r="18" spans="1:8" x14ac:dyDescent="0.25">
      <c r="A18" s="103">
        <v>3</v>
      </c>
      <c r="B18" s="103">
        <v>2</v>
      </c>
      <c r="C18" s="103">
        <v>2</v>
      </c>
      <c r="D18" s="103">
        <v>1</v>
      </c>
      <c r="E18" s="104">
        <v>0.5</v>
      </c>
      <c r="F18" s="101">
        <v>81.846666666666664</v>
      </c>
      <c r="G18" s="101">
        <v>66.28</v>
      </c>
      <c r="H18" s="174">
        <v>15.566666666666663</v>
      </c>
    </row>
    <row r="19" spans="1:8" x14ac:dyDescent="0.25">
      <c r="A19" s="107">
        <v>3</v>
      </c>
      <c r="B19" s="107">
        <v>2</v>
      </c>
      <c r="C19" s="107">
        <v>2</v>
      </c>
      <c r="D19" s="107">
        <v>1</v>
      </c>
      <c r="E19" s="108">
        <v>0.5</v>
      </c>
      <c r="F19" s="102">
        <v>81.846666666666664</v>
      </c>
      <c r="G19" s="102">
        <v>66.28</v>
      </c>
      <c r="H19" s="175">
        <v>15.566666666666663</v>
      </c>
    </row>
    <row r="20" spans="1:8" x14ac:dyDescent="0.25">
      <c r="A20" s="103">
        <v>3</v>
      </c>
      <c r="B20" s="103">
        <v>2</v>
      </c>
      <c r="C20" s="103">
        <v>2</v>
      </c>
      <c r="D20" s="103">
        <v>1</v>
      </c>
      <c r="E20" s="105">
        <v>1</v>
      </c>
      <c r="F20" s="101">
        <v>81.846666666666664</v>
      </c>
      <c r="G20" s="101">
        <v>69.854166666666643</v>
      </c>
      <c r="H20" s="177">
        <v>11.992500000000021</v>
      </c>
    </row>
    <row r="21" spans="1:8" x14ac:dyDescent="0.25">
      <c r="A21" s="107">
        <v>3</v>
      </c>
      <c r="B21" s="107">
        <v>3</v>
      </c>
      <c r="C21" s="107">
        <v>2</v>
      </c>
      <c r="D21" s="107">
        <v>1</v>
      </c>
      <c r="E21" s="109">
        <v>0.02</v>
      </c>
      <c r="F21" s="102">
        <v>81.846666666666664</v>
      </c>
      <c r="G21" s="102">
        <v>73.577500000000001</v>
      </c>
      <c r="H21" s="176">
        <v>8.2691666666666634</v>
      </c>
    </row>
    <row r="22" spans="1:8" x14ac:dyDescent="0.25">
      <c r="A22" s="103">
        <v>3</v>
      </c>
      <c r="B22" s="103">
        <v>3</v>
      </c>
      <c r="C22" s="103">
        <v>2</v>
      </c>
      <c r="D22" s="103">
        <v>1</v>
      </c>
      <c r="E22" s="105">
        <v>0.1</v>
      </c>
      <c r="F22" s="101">
        <v>81.846666666666664</v>
      </c>
      <c r="G22" s="101">
        <v>73.387499999999989</v>
      </c>
      <c r="H22" s="177">
        <v>8.4591666666666754</v>
      </c>
    </row>
    <row r="23" spans="1:8" x14ac:dyDescent="0.25">
      <c r="A23" s="107">
        <v>3</v>
      </c>
      <c r="B23" s="107">
        <v>3</v>
      </c>
      <c r="C23" s="107">
        <v>2</v>
      </c>
      <c r="D23" s="107">
        <v>1</v>
      </c>
      <c r="E23" s="109">
        <v>0.2</v>
      </c>
      <c r="F23" s="102">
        <v>81.846666666666664</v>
      </c>
      <c r="G23" s="102">
        <v>74.310833333333321</v>
      </c>
      <c r="H23" s="176">
        <v>7.5358333333333434</v>
      </c>
    </row>
    <row r="24" spans="1:8" x14ac:dyDescent="0.25">
      <c r="A24" s="103">
        <v>3</v>
      </c>
      <c r="B24" s="103">
        <v>3</v>
      </c>
      <c r="C24" s="103">
        <v>2</v>
      </c>
      <c r="D24" s="103">
        <v>1</v>
      </c>
      <c r="E24" s="104">
        <v>0.5</v>
      </c>
      <c r="F24" s="101">
        <v>81.846666666666664</v>
      </c>
      <c r="G24" s="101">
        <v>74.936666666666667</v>
      </c>
      <c r="H24" s="174">
        <v>6.9099999999999966</v>
      </c>
    </row>
    <row r="25" spans="1:8" x14ac:dyDescent="0.25">
      <c r="A25" s="107">
        <v>3</v>
      </c>
      <c r="B25" s="107">
        <v>3</v>
      </c>
      <c r="C25" s="107">
        <v>2</v>
      </c>
      <c r="D25" s="107">
        <v>1</v>
      </c>
      <c r="E25" s="108">
        <v>0.5</v>
      </c>
      <c r="F25" s="102">
        <v>81.846666666666664</v>
      </c>
      <c r="G25" s="102">
        <v>74.936666666666667</v>
      </c>
      <c r="H25" s="175">
        <v>6.9099999999999966</v>
      </c>
    </row>
    <row r="26" spans="1:8" x14ac:dyDescent="0.25">
      <c r="A26" s="103">
        <v>3</v>
      </c>
      <c r="B26" s="103">
        <v>3</v>
      </c>
      <c r="C26" s="103">
        <v>2</v>
      </c>
      <c r="D26" s="103">
        <v>1</v>
      </c>
      <c r="E26" s="105">
        <v>1</v>
      </c>
      <c r="F26" s="101">
        <v>81.846666666666664</v>
      </c>
      <c r="G26" s="101">
        <v>70.214999999999989</v>
      </c>
      <c r="H26" s="177">
        <v>11.631666666666675</v>
      </c>
    </row>
    <row r="27" spans="1:8" x14ac:dyDescent="0.25">
      <c r="A27" s="107">
        <v>3</v>
      </c>
      <c r="B27" s="107">
        <v>4</v>
      </c>
      <c r="C27" s="107">
        <v>2</v>
      </c>
      <c r="D27" s="107">
        <v>1</v>
      </c>
      <c r="E27" s="109">
        <v>0.02</v>
      </c>
      <c r="F27" s="102">
        <v>81.846666666666664</v>
      </c>
      <c r="G27" s="102">
        <v>72.772499999999994</v>
      </c>
      <c r="H27" s="176">
        <v>9.0741666666666703</v>
      </c>
    </row>
    <row r="28" spans="1:8" x14ac:dyDescent="0.25">
      <c r="A28" s="103">
        <v>3</v>
      </c>
      <c r="B28" s="103">
        <v>4</v>
      </c>
      <c r="C28" s="103">
        <v>2</v>
      </c>
      <c r="D28" s="103">
        <v>1</v>
      </c>
      <c r="E28" s="105">
        <v>0.1</v>
      </c>
      <c r="F28" s="101">
        <v>81.846666666666664</v>
      </c>
      <c r="G28" s="101">
        <v>72.285833333333329</v>
      </c>
      <c r="H28" s="177">
        <v>9.5608333333333348</v>
      </c>
    </row>
    <row r="29" spans="1:8" x14ac:dyDescent="0.25">
      <c r="A29" s="107">
        <v>3</v>
      </c>
      <c r="B29" s="107">
        <v>4</v>
      </c>
      <c r="C29" s="107">
        <v>2</v>
      </c>
      <c r="D29" s="107">
        <v>1</v>
      </c>
      <c r="E29" s="109">
        <v>0.2</v>
      </c>
      <c r="F29" s="102">
        <v>81.846666666666664</v>
      </c>
      <c r="G29" s="102">
        <v>68.004166666666677</v>
      </c>
      <c r="H29" s="176">
        <v>13.842499999999987</v>
      </c>
    </row>
    <row r="30" spans="1:8" ht="15.75" thickBot="1" x14ac:dyDescent="0.3">
      <c r="A30" s="170">
        <v>3</v>
      </c>
      <c r="B30" s="170">
        <v>4</v>
      </c>
      <c r="C30" s="170">
        <v>2</v>
      </c>
      <c r="D30" s="170">
        <v>1</v>
      </c>
      <c r="E30" s="171">
        <v>1</v>
      </c>
      <c r="F30" s="172">
        <v>81.846666666666664</v>
      </c>
      <c r="G30" s="172">
        <v>72.354166666666657</v>
      </c>
      <c r="H30" s="184">
        <v>9.4925000000000068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67F37-AA96-4883-AE35-87F05A08DE36}">
  <dimension ref="A1:H24"/>
  <sheetViews>
    <sheetView topLeftCell="A31" workbookViewId="0">
      <selection activeCell="U40" sqref="U40"/>
    </sheetView>
  </sheetViews>
  <sheetFormatPr defaultRowHeight="15" x14ac:dyDescent="0.25"/>
  <sheetData>
    <row r="1" spans="1:8" ht="132.75" thickTop="1" thickBot="1" x14ac:dyDescent="0.3">
      <c r="A1" s="144" t="s">
        <v>0</v>
      </c>
      <c r="B1" s="144" t="s">
        <v>15</v>
      </c>
      <c r="C1" s="144" t="s">
        <v>16</v>
      </c>
      <c r="D1" s="144" t="s">
        <v>17</v>
      </c>
      <c r="E1" s="183" t="s">
        <v>56</v>
      </c>
      <c r="F1" s="144" t="s">
        <v>26</v>
      </c>
      <c r="G1" s="144" t="s">
        <v>27</v>
      </c>
      <c r="H1" s="173" t="s">
        <v>51</v>
      </c>
    </row>
    <row r="2" spans="1:8" x14ac:dyDescent="0.25">
      <c r="A2" s="103">
        <v>3</v>
      </c>
      <c r="B2" s="103">
        <v>0</v>
      </c>
      <c r="C2" s="103">
        <v>3</v>
      </c>
      <c r="D2" s="103">
        <v>1</v>
      </c>
      <c r="E2" s="104">
        <v>0.01</v>
      </c>
      <c r="F2" s="101">
        <v>80.263333333333335</v>
      </c>
      <c r="G2" s="101">
        <v>46.981666666666676</v>
      </c>
      <c r="H2" s="174">
        <v>33.281666666666659</v>
      </c>
    </row>
    <row r="3" spans="1:8" x14ac:dyDescent="0.25">
      <c r="A3" s="107">
        <v>3</v>
      </c>
      <c r="B3" s="107">
        <v>0</v>
      </c>
      <c r="C3" s="107">
        <v>3</v>
      </c>
      <c r="D3" s="107">
        <v>1</v>
      </c>
      <c r="E3" s="108">
        <v>0.02</v>
      </c>
      <c r="F3" s="102">
        <v>80.263333333333335</v>
      </c>
      <c r="G3" s="102">
        <v>70.476666666666645</v>
      </c>
      <c r="H3" s="175">
        <v>9.7866666666666902</v>
      </c>
    </row>
    <row r="4" spans="1:8" x14ac:dyDescent="0.25">
      <c r="A4" s="103">
        <v>3</v>
      </c>
      <c r="B4" s="103">
        <v>0</v>
      </c>
      <c r="C4" s="103">
        <v>3</v>
      </c>
      <c r="D4" s="103">
        <v>1</v>
      </c>
      <c r="E4" s="104">
        <v>0.05</v>
      </c>
      <c r="F4" s="101">
        <v>80.263333333333335</v>
      </c>
      <c r="G4" s="101">
        <v>71.692499999999995</v>
      </c>
      <c r="H4" s="174">
        <v>8.57083333333334</v>
      </c>
    </row>
    <row r="5" spans="1:8" x14ac:dyDescent="0.25">
      <c r="A5" s="107">
        <v>3</v>
      </c>
      <c r="B5" s="107">
        <v>0</v>
      </c>
      <c r="C5" s="107">
        <v>3</v>
      </c>
      <c r="D5" s="107">
        <v>1</v>
      </c>
      <c r="E5" s="108">
        <v>0.1</v>
      </c>
      <c r="F5" s="102">
        <v>80.263333333333335</v>
      </c>
      <c r="G5" s="102">
        <v>66.907499999999999</v>
      </c>
      <c r="H5" s="175">
        <v>13.355833333333337</v>
      </c>
    </row>
    <row r="6" spans="1:8" x14ac:dyDescent="0.25">
      <c r="A6" s="103">
        <v>3</v>
      </c>
      <c r="B6" s="103">
        <v>0</v>
      </c>
      <c r="C6" s="103">
        <v>3</v>
      </c>
      <c r="D6" s="103">
        <v>1</v>
      </c>
      <c r="E6" s="104">
        <v>0.2</v>
      </c>
      <c r="F6" s="101">
        <v>80.263333333333335</v>
      </c>
      <c r="G6" s="101">
        <v>71.736666666666679</v>
      </c>
      <c r="H6" s="174">
        <v>8.5266666666666566</v>
      </c>
    </row>
    <row r="7" spans="1:8" x14ac:dyDescent="0.25">
      <c r="A7" s="107">
        <v>3</v>
      </c>
      <c r="B7" s="107">
        <v>0</v>
      </c>
      <c r="C7" s="107">
        <v>3</v>
      </c>
      <c r="D7" s="107">
        <v>1</v>
      </c>
      <c r="E7" s="108">
        <v>0.5</v>
      </c>
      <c r="F7" s="102">
        <v>80.263333333333335</v>
      </c>
      <c r="G7" s="102">
        <v>76.716666666666669</v>
      </c>
      <c r="H7" s="175">
        <v>3.5466666666666669</v>
      </c>
    </row>
    <row r="8" spans="1:8" x14ac:dyDescent="0.25">
      <c r="A8" s="103">
        <v>3</v>
      </c>
      <c r="B8" s="103">
        <v>0</v>
      </c>
      <c r="C8" s="103">
        <v>3</v>
      </c>
      <c r="D8" s="103">
        <v>1</v>
      </c>
      <c r="E8" s="104">
        <v>1</v>
      </c>
      <c r="F8" s="101">
        <v>80.263333333333335</v>
      </c>
      <c r="G8" s="101">
        <v>71.905000000000001</v>
      </c>
      <c r="H8" s="174">
        <v>8.3583333333333343</v>
      </c>
    </row>
    <row r="9" spans="1:8" x14ac:dyDescent="0.25">
      <c r="A9" s="107">
        <v>3</v>
      </c>
      <c r="B9" s="107">
        <v>1</v>
      </c>
      <c r="C9" s="107">
        <v>3</v>
      </c>
      <c r="D9" s="107">
        <v>1</v>
      </c>
      <c r="E9" s="109">
        <v>0.02</v>
      </c>
      <c r="F9" s="102">
        <v>81.846666666666664</v>
      </c>
      <c r="G9" s="102">
        <v>71.946666666666658</v>
      </c>
      <c r="H9" s="176">
        <v>9.9000000000000057</v>
      </c>
    </row>
    <row r="10" spans="1:8" x14ac:dyDescent="0.25">
      <c r="A10" s="103">
        <v>3</v>
      </c>
      <c r="B10" s="103">
        <v>1</v>
      </c>
      <c r="C10" s="103">
        <v>3</v>
      </c>
      <c r="D10" s="103">
        <v>1</v>
      </c>
      <c r="E10" s="105">
        <v>0.1</v>
      </c>
      <c r="F10" s="101">
        <v>81.846666666666664</v>
      </c>
      <c r="G10" s="101">
        <v>69.644166666666663</v>
      </c>
      <c r="H10" s="177">
        <v>12.202500000000001</v>
      </c>
    </row>
    <row r="11" spans="1:8" x14ac:dyDescent="0.25">
      <c r="A11" s="107">
        <v>3</v>
      </c>
      <c r="B11" s="107">
        <v>1</v>
      </c>
      <c r="C11" s="107">
        <v>3</v>
      </c>
      <c r="D11" s="107">
        <v>1</v>
      </c>
      <c r="E11" s="109">
        <v>0.2</v>
      </c>
      <c r="F11" s="102">
        <v>81.846666666666664</v>
      </c>
      <c r="G11" s="102">
        <v>71.36666666666666</v>
      </c>
      <c r="H11" s="176">
        <v>10.480000000000004</v>
      </c>
    </row>
    <row r="12" spans="1:8" x14ac:dyDescent="0.25">
      <c r="A12" s="103">
        <v>3</v>
      </c>
      <c r="B12" s="103">
        <v>1</v>
      </c>
      <c r="C12" s="103">
        <v>3</v>
      </c>
      <c r="D12" s="103">
        <v>1</v>
      </c>
      <c r="E12" s="105">
        <v>1</v>
      </c>
      <c r="F12" s="101">
        <v>81.846666666666664</v>
      </c>
      <c r="G12" s="101">
        <v>71.865833333333327</v>
      </c>
      <c r="H12" s="177">
        <v>9.9808333333333366</v>
      </c>
    </row>
    <row r="13" spans="1:8" x14ac:dyDescent="0.25">
      <c r="A13" s="107">
        <v>3</v>
      </c>
      <c r="B13" s="107">
        <v>2</v>
      </c>
      <c r="C13" s="107">
        <v>3</v>
      </c>
      <c r="D13" s="107">
        <v>1</v>
      </c>
      <c r="E13" s="109">
        <v>0.02</v>
      </c>
      <c r="F13" s="102">
        <v>81.846666666666664</v>
      </c>
      <c r="G13" s="102">
        <v>57.856666666666662</v>
      </c>
      <c r="H13" s="176">
        <v>23.990000000000002</v>
      </c>
    </row>
    <row r="14" spans="1:8" x14ac:dyDescent="0.25">
      <c r="A14" s="103">
        <v>3</v>
      </c>
      <c r="B14" s="103">
        <v>2</v>
      </c>
      <c r="C14" s="103">
        <v>3</v>
      </c>
      <c r="D14" s="103">
        <v>1</v>
      </c>
      <c r="E14" s="105">
        <v>0.1</v>
      </c>
      <c r="F14" s="101">
        <v>81.846666666666664</v>
      </c>
      <c r="G14" s="101">
        <v>65.133333333333326</v>
      </c>
      <c r="H14" s="177">
        <v>16.713333333333338</v>
      </c>
    </row>
    <row r="15" spans="1:8" x14ac:dyDescent="0.25">
      <c r="A15" s="107">
        <v>3</v>
      </c>
      <c r="B15" s="107">
        <v>2</v>
      </c>
      <c r="C15" s="107">
        <v>3</v>
      </c>
      <c r="D15" s="107">
        <v>1</v>
      </c>
      <c r="E15" s="109">
        <v>0.2</v>
      </c>
      <c r="F15" s="102">
        <v>81.846666666666664</v>
      </c>
      <c r="G15" s="102">
        <v>70.98833333333333</v>
      </c>
      <c r="H15" s="176">
        <v>10.858333333333334</v>
      </c>
    </row>
    <row r="16" spans="1:8" x14ac:dyDescent="0.25">
      <c r="A16" s="103">
        <v>3</v>
      </c>
      <c r="B16" s="103">
        <v>2</v>
      </c>
      <c r="C16" s="103">
        <v>3</v>
      </c>
      <c r="D16" s="103">
        <v>1</v>
      </c>
      <c r="E16" s="105">
        <v>1</v>
      </c>
      <c r="F16" s="101">
        <v>81.846666666666664</v>
      </c>
      <c r="G16" s="101">
        <v>74.893333333333331</v>
      </c>
      <c r="H16" s="177">
        <v>6.9533333333333331</v>
      </c>
    </row>
    <row r="17" spans="1:8" x14ac:dyDescent="0.25">
      <c r="A17" s="107">
        <v>3</v>
      </c>
      <c r="B17" s="107">
        <v>3</v>
      </c>
      <c r="C17" s="107">
        <v>3</v>
      </c>
      <c r="D17" s="107">
        <v>1</v>
      </c>
      <c r="E17" s="109">
        <v>0.02</v>
      </c>
      <c r="F17" s="102">
        <v>81.846666666666664</v>
      </c>
      <c r="G17" s="102">
        <v>62.461666666666666</v>
      </c>
      <c r="H17" s="176">
        <v>19.384999999999998</v>
      </c>
    </row>
    <row r="18" spans="1:8" x14ac:dyDescent="0.25">
      <c r="A18" s="103">
        <v>3</v>
      </c>
      <c r="B18" s="103">
        <v>3</v>
      </c>
      <c r="C18" s="103">
        <v>3</v>
      </c>
      <c r="D18" s="103">
        <v>1</v>
      </c>
      <c r="E18" s="105">
        <v>0.1</v>
      </c>
      <c r="F18" s="101">
        <v>81.846666666666664</v>
      </c>
      <c r="G18" s="101">
        <v>72.649999999999991</v>
      </c>
      <c r="H18" s="177">
        <v>9.1966666666666725</v>
      </c>
    </row>
    <row r="19" spans="1:8" x14ac:dyDescent="0.25">
      <c r="A19" s="107">
        <v>3</v>
      </c>
      <c r="B19" s="107">
        <v>3</v>
      </c>
      <c r="C19" s="107">
        <v>3</v>
      </c>
      <c r="D19" s="107">
        <v>1</v>
      </c>
      <c r="E19" s="109">
        <v>0.2</v>
      </c>
      <c r="F19" s="102">
        <v>81.846666666666664</v>
      </c>
      <c r="G19" s="102">
        <v>71.534166666666678</v>
      </c>
      <c r="H19" s="176">
        <v>10.312499999999986</v>
      </c>
    </row>
    <row r="20" spans="1:8" x14ac:dyDescent="0.25">
      <c r="A20" s="103">
        <v>3</v>
      </c>
      <c r="B20" s="103">
        <v>3</v>
      </c>
      <c r="C20" s="103">
        <v>3</v>
      </c>
      <c r="D20" s="103">
        <v>1</v>
      </c>
      <c r="E20" s="105">
        <v>1</v>
      </c>
      <c r="F20" s="101">
        <v>81.846666666666664</v>
      </c>
      <c r="G20" s="101">
        <v>76.901666666666657</v>
      </c>
      <c r="H20" s="177">
        <v>4.9450000000000074</v>
      </c>
    </row>
    <row r="21" spans="1:8" x14ac:dyDescent="0.25">
      <c r="A21" s="107">
        <v>3</v>
      </c>
      <c r="B21" s="107">
        <v>4</v>
      </c>
      <c r="C21" s="107">
        <v>3</v>
      </c>
      <c r="D21" s="107">
        <v>1</v>
      </c>
      <c r="E21" s="109">
        <v>0.02</v>
      </c>
      <c r="F21" s="102">
        <v>81.846666666666664</v>
      </c>
      <c r="G21" s="102">
        <v>35.752500000000005</v>
      </c>
      <c r="H21" s="176">
        <v>46.094166666666659</v>
      </c>
    </row>
    <row r="22" spans="1:8" x14ac:dyDescent="0.25">
      <c r="A22" s="103">
        <v>3</v>
      </c>
      <c r="B22" s="103">
        <v>4</v>
      </c>
      <c r="C22" s="103">
        <v>3</v>
      </c>
      <c r="D22" s="103">
        <v>1</v>
      </c>
      <c r="E22" s="105">
        <v>0.1</v>
      </c>
      <c r="F22" s="101">
        <v>81.846666666666664</v>
      </c>
      <c r="G22" s="101">
        <v>71.609166666666667</v>
      </c>
      <c r="H22" s="177">
        <v>10.237499999999997</v>
      </c>
    </row>
    <row r="23" spans="1:8" x14ac:dyDescent="0.25">
      <c r="A23" s="107">
        <v>3</v>
      </c>
      <c r="B23" s="107">
        <v>4</v>
      </c>
      <c r="C23" s="107">
        <v>3</v>
      </c>
      <c r="D23" s="107">
        <v>1</v>
      </c>
      <c r="E23" s="109">
        <v>0.2</v>
      </c>
      <c r="F23" s="102">
        <v>81.846666666666664</v>
      </c>
      <c r="G23" s="102">
        <v>70.460833333333326</v>
      </c>
      <c r="H23" s="176">
        <v>11.385833333333338</v>
      </c>
    </row>
    <row r="24" spans="1:8" ht="15.75" thickBot="1" x14ac:dyDescent="0.3">
      <c r="A24" s="170">
        <v>3</v>
      </c>
      <c r="B24" s="170">
        <v>4</v>
      </c>
      <c r="C24" s="170">
        <v>3</v>
      </c>
      <c r="D24" s="170">
        <v>1</v>
      </c>
      <c r="E24" s="171">
        <v>1</v>
      </c>
      <c r="F24" s="172">
        <v>81.846666666666664</v>
      </c>
      <c r="G24" s="172">
        <v>75.784999999999997</v>
      </c>
      <c r="H24" s="184">
        <v>6.0616666666666674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9A3C8-2549-4C22-8872-A8C5756B6040}">
  <dimension ref="A1:H24"/>
  <sheetViews>
    <sheetView topLeftCell="A34" workbookViewId="0">
      <selection activeCell="X49" sqref="X49"/>
    </sheetView>
  </sheetViews>
  <sheetFormatPr defaultRowHeight="15" x14ac:dyDescent="0.25"/>
  <sheetData>
    <row r="1" spans="1:8" ht="132.75" thickTop="1" thickBot="1" x14ac:dyDescent="0.3">
      <c r="A1" s="144" t="s">
        <v>0</v>
      </c>
      <c r="B1" s="144" t="s">
        <v>15</v>
      </c>
      <c r="C1" s="144" t="s">
        <v>16</v>
      </c>
      <c r="D1" s="144" t="s">
        <v>17</v>
      </c>
      <c r="E1" s="183" t="s">
        <v>56</v>
      </c>
      <c r="F1" s="144" t="s">
        <v>26</v>
      </c>
      <c r="G1" s="144" t="s">
        <v>27</v>
      </c>
      <c r="H1" s="173" t="s">
        <v>51</v>
      </c>
    </row>
    <row r="2" spans="1:8" x14ac:dyDescent="0.25">
      <c r="A2" s="103">
        <v>3</v>
      </c>
      <c r="B2" s="103">
        <v>0</v>
      </c>
      <c r="C2" s="103">
        <v>1</v>
      </c>
      <c r="D2" s="103">
        <v>2</v>
      </c>
      <c r="E2" s="104">
        <v>0.01</v>
      </c>
      <c r="F2" s="101">
        <v>80.263333333333335</v>
      </c>
      <c r="G2" s="101">
        <v>70.719999999999985</v>
      </c>
      <c r="H2" s="174">
        <v>9.5433333333333508</v>
      </c>
    </row>
    <row r="3" spans="1:8" x14ac:dyDescent="0.25">
      <c r="A3" s="107">
        <v>3</v>
      </c>
      <c r="B3" s="107">
        <v>0</v>
      </c>
      <c r="C3" s="107">
        <v>1</v>
      </c>
      <c r="D3" s="107">
        <v>2</v>
      </c>
      <c r="E3" s="108">
        <v>0.02</v>
      </c>
      <c r="F3" s="102">
        <v>80.263333333333335</v>
      </c>
      <c r="G3" s="102">
        <v>69.968333333333334</v>
      </c>
      <c r="H3" s="175">
        <v>10.295000000000002</v>
      </c>
    </row>
    <row r="4" spans="1:8" x14ac:dyDescent="0.25">
      <c r="A4" s="103">
        <v>3</v>
      </c>
      <c r="B4" s="103">
        <v>0</v>
      </c>
      <c r="C4" s="103">
        <v>1</v>
      </c>
      <c r="D4" s="103">
        <v>2</v>
      </c>
      <c r="E4" s="104">
        <v>0.05</v>
      </c>
      <c r="F4" s="101">
        <v>80.263333333333335</v>
      </c>
      <c r="G4" s="101">
        <v>72.611666666666665</v>
      </c>
      <c r="H4" s="174">
        <v>7.6516666666666708</v>
      </c>
    </row>
    <row r="5" spans="1:8" x14ac:dyDescent="0.25">
      <c r="A5" s="107">
        <v>3</v>
      </c>
      <c r="B5" s="107">
        <v>0</v>
      </c>
      <c r="C5" s="107">
        <v>1</v>
      </c>
      <c r="D5" s="107">
        <v>2</v>
      </c>
      <c r="E5" s="108">
        <v>0.1</v>
      </c>
      <c r="F5" s="102">
        <v>80.263333333333335</v>
      </c>
      <c r="G5" s="102">
        <v>75.007500000000007</v>
      </c>
      <c r="H5" s="175">
        <v>5.255833333333328</v>
      </c>
    </row>
    <row r="6" spans="1:8" x14ac:dyDescent="0.25">
      <c r="A6" s="103">
        <v>3</v>
      </c>
      <c r="B6" s="103">
        <v>0</v>
      </c>
      <c r="C6" s="103">
        <v>1</v>
      </c>
      <c r="D6" s="103">
        <v>2</v>
      </c>
      <c r="E6" s="104">
        <v>0.2</v>
      </c>
      <c r="F6" s="101">
        <v>80.263333333333335</v>
      </c>
      <c r="G6" s="101">
        <v>75.875833333333333</v>
      </c>
      <c r="H6" s="174">
        <v>4.3875000000000028</v>
      </c>
    </row>
    <row r="7" spans="1:8" x14ac:dyDescent="0.25">
      <c r="A7" s="107">
        <v>3</v>
      </c>
      <c r="B7" s="107">
        <v>0</v>
      </c>
      <c r="C7" s="107">
        <v>1</v>
      </c>
      <c r="D7" s="107">
        <v>2</v>
      </c>
      <c r="E7" s="108">
        <v>0.5</v>
      </c>
      <c r="F7" s="102">
        <v>80.263333333333335</v>
      </c>
      <c r="G7" s="102">
        <v>75.712500000000006</v>
      </c>
      <c r="H7" s="175">
        <v>4.5508333333333297</v>
      </c>
    </row>
    <row r="8" spans="1:8" x14ac:dyDescent="0.25">
      <c r="A8" s="103">
        <v>3</v>
      </c>
      <c r="B8" s="103">
        <v>0</v>
      </c>
      <c r="C8" s="103">
        <v>1</v>
      </c>
      <c r="D8" s="103">
        <v>2</v>
      </c>
      <c r="E8" s="104">
        <v>1</v>
      </c>
      <c r="F8" s="101">
        <v>80.263333333333335</v>
      </c>
      <c r="G8" s="101">
        <v>78.573333333333338</v>
      </c>
      <c r="H8" s="174">
        <v>1.6899999999999977</v>
      </c>
    </row>
    <row r="9" spans="1:8" x14ac:dyDescent="0.25">
      <c r="A9" s="107">
        <v>3</v>
      </c>
      <c r="B9" s="107">
        <v>1</v>
      </c>
      <c r="C9" s="107">
        <v>1</v>
      </c>
      <c r="D9" s="107">
        <v>2</v>
      </c>
      <c r="E9" s="109">
        <v>0.02</v>
      </c>
      <c r="F9" s="102">
        <v>81.846666666666664</v>
      </c>
      <c r="G9" s="102">
        <v>68.021666666666661</v>
      </c>
      <c r="H9" s="176">
        <v>13.825000000000003</v>
      </c>
    </row>
    <row r="10" spans="1:8" x14ac:dyDescent="0.25">
      <c r="A10" s="103">
        <v>3</v>
      </c>
      <c r="B10" s="103">
        <v>1</v>
      </c>
      <c r="C10" s="103">
        <v>1</v>
      </c>
      <c r="D10" s="103">
        <v>2</v>
      </c>
      <c r="E10" s="105">
        <v>0.1</v>
      </c>
      <c r="F10" s="101">
        <v>81.846666666666664</v>
      </c>
      <c r="G10" s="101">
        <v>71.197499999999991</v>
      </c>
      <c r="H10" s="177">
        <v>10.649166666666673</v>
      </c>
    </row>
    <row r="11" spans="1:8" x14ac:dyDescent="0.25">
      <c r="A11" s="107">
        <v>3</v>
      </c>
      <c r="B11" s="107">
        <v>1</v>
      </c>
      <c r="C11" s="107">
        <v>1</v>
      </c>
      <c r="D11" s="107">
        <v>2</v>
      </c>
      <c r="E11" s="109">
        <v>0.2</v>
      </c>
      <c r="F11" s="102">
        <v>81.846666666666664</v>
      </c>
      <c r="G11" s="102">
        <v>76.927500000000009</v>
      </c>
      <c r="H11" s="176">
        <v>4.9191666666666549</v>
      </c>
    </row>
    <row r="12" spans="1:8" x14ac:dyDescent="0.25">
      <c r="A12" s="103">
        <v>3</v>
      </c>
      <c r="B12" s="103">
        <v>1</v>
      </c>
      <c r="C12" s="103">
        <v>1</v>
      </c>
      <c r="D12" s="103">
        <v>2</v>
      </c>
      <c r="E12" s="105">
        <v>1</v>
      </c>
      <c r="F12" s="101">
        <v>81.846666666666664</v>
      </c>
      <c r="G12" s="101">
        <v>68.029166666666669</v>
      </c>
      <c r="H12" s="177">
        <v>13.817499999999995</v>
      </c>
    </row>
    <row r="13" spans="1:8" x14ac:dyDescent="0.25">
      <c r="A13" s="107">
        <v>3</v>
      </c>
      <c r="B13" s="107">
        <v>2</v>
      </c>
      <c r="C13" s="107">
        <v>1</v>
      </c>
      <c r="D13" s="107">
        <v>2</v>
      </c>
      <c r="E13" s="109">
        <v>0.02</v>
      </c>
      <c r="F13" s="102">
        <v>81.846666666666664</v>
      </c>
      <c r="G13" s="102">
        <v>72.322499999999991</v>
      </c>
      <c r="H13" s="176">
        <v>9.5241666666666731</v>
      </c>
    </row>
    <row r="14" spans="1:8" x14ac:dyDescent="0.25">
      <c r="A14" s="103">
        <v>3</v>
      </c>
      <c r="B14" s="103">
        <v>2</v>
      </c>
      <c r="C14" s="103">
        <v>1</v>
      </c>
      <c r="D14" s="103">
        <v>2</v>
      </c>
      <c r="E14" s="105">
        <v>0.1</v>
      </c>
      <c r="F14" s="101">
        <v>81.846666666666664</v>
      </c>
      <c r="G14" s="101">
        <v>78.76166666666667</v>
      </c>
      <c r="H14" s="177">
        <v>3.0849999999999937</v>
      </c>
    </row>
    <row r="15" spans="1:8" x14ac:dyDescent="0.25">
      <c r="A15" s="107">
        <v>3</v>
      </c>
      <c r="B15" s="107">
        <v>2</v>
      </c>
      <c r="C15" s="107">
        <v>1</v>
      </c>
      <c r="D15" s="107">
        <v>2</v>
      </c>
      <c r="E15" s="109">
        <v>0.2</v>
      </c>
      <c r="F15" s="102">
        <v>81.846666666666664</v>
      </c>
      <c r="G15" s="102">
        <v>77.881666666666661</v>
      </c>
      <c r="H15" s="176">
        <v>3.9650000000000034</v>
      </c>
    </row>
    <row r="16" spans="1:8" x14ac:dyDescent="0.25">
      <c r="A16" s="103">
        <v>3</v>
      </c>
      <c r="B16" s="103">
        <v>2</v>
      </c>
      <c r="C16" s="103">
        <v>1</v>
      </c>
      <c r="D16" s="103">
        <v>2</v>
      </c>
      <c r="E16" s="105">
        <v>1</v>
      </c>
      <c r="F16" s="101">
        <v>81.846666666666664</v>
      </c>
      <c r="G16" s="101">
        <v>75.115000000000009</v>
      </c>
      <c r="H16" s="177">
        <v>6.7316666666666549</v>
      </c>
    </row>
    <row r="17" spans="1:8" x14ac:dyDescent="0.25">
      <c r="A17" s="107">
        <v>3</v>
      </c>
      <c r="B17" s="107">
        <v>3</v>
      </c>
      <c r="C17" s="107">
        <v>1</v>
      </c>
      <c r="D17" s="107">
        <v>2</v>
      </c>
      <c r="E17" s="109">
        <v>0.02</v>
      </c>
      <c r="F17" s="102">
        <v>81.846666666666664</v>
      </c>
      <c r="G17" s="102">
        <v>70.319166666666675</v>
      </c>
      <c r="H17" s="176">
        <v>11.527499999999989</v>
      </c>
    </row>
    <row r="18" spans="1:8" x14ac:dyDescent="0.25">
      <c r="A18" s="103">
        <v>3</v>
      </c>
      <c r="B18" s="103">
        <v>3</v>
      </c>
      <c r="C18" s="103">
        <v>1</v>
      </c>
      <c r="D18" s="103">
        <v>2</v>
      </c>
      <c r="E18" s="105">
        <v>0.1</v>
      </c>
      <c r="F18" s="101">
        <v>81.846666666666664</v>
      </c>
      <c r="G18" s="101">
        <v>70.734999999999999</v>
      </c>
      <c r="H18" s="177">
        <v>11.111666666666665</v>
      </c>
    </row>
    <row r="19" spans="1:8" x14ac:dyDescent="0.25">
      <c r="A19" s="107">
        <v>3</v>
      </c>
      <c r="B19" s="107">
        <v>3</v>
      </c>
      <c r="C19" s="107">
        <v>1</v>
      </c>
      <c r="D19" s="107">
        <v>2</v>
      </c>
      <c r="E19" s="109">
        <v>0.2</v>
      </c>
      <c r="F19" s="102">
        <v>81.846666666666664</v>
      </c>
      <c r="G19" s="102">
        <v>75.035000000000011</v>
      </c>
      <c r="H19" s="176">
        <v>6.8116666666666532</v>
      </c>
    </row>
    <row r="20" spans="1:8" x14ac:dyDescent="0.25">
      <c r="A20" s="103">
        <v>3</v>
      </c>
      <c r="B20" s="103">
        <v>3</v>
      </c>
      <c r="C20" s="103">
        <v>1</v>
      </c>
      <c r="D20" s="103">
        <v>2</v>
      </c>
      <c r="E20" s="105">
        <v>1</v>
      </c>
      <c r="F20" s="101">
        <v>81.846666666666664</v>
      </c>
      <c r="G20" s="101">
        <v>74.164999999999992</v>
      </c>
      <c r="H20" s="177">
        <v>7.681666666666672</v>
      </c>
    </row>
    <row r="21" spans="1:8" x14ac:dyDescent="0.25">
      <c r="A21" s="107">
        <v>3</v>
      </c>
      <c r="B21" s="107">
        <v>4</v>
      </c>
      <c r="C21" s="107">
        <v>1</v>
      </c>
      <c r="D21" s="107">
        <v>2</v>
      </c>
      <c r="E21" s="109">
        <v>0.02</v>
      </c>
      <c r="F21" s="102">
        <v>81.846666666666664</v>
      </c>
      <c r="G21" s="102">
        <v>76.542500000000004</v>
      </c>
      <c r="H21" s="176">
        <v>5.30416666666666</v>
      </c>
    </row>
    <row r="22" spans="1:8" x14ac:dyDescent="0.25">
      <c r="A22" s="103">
        <v>3</v>
      </c>
      <c r="B22" s="103">
        <v>4</v>
      </c>
      <c r="C22" s="103">
        <v>1</v>
      </c>
      <c r="D22" s="103">
        <v>2</v>
      </c>
      <c r="E22" s="105">
        <v>0.1</v>
      </c>
      <c r="F22" s="101">
        <v>81.846666666666664</v>
      </c>
      <c r="G22" s="101">
        <v>74.283333333333331</v>
      </c>
      <c r="H22" s="177">
        <v>7.5633333333333326</v>
      </c>
    </row>
    <row r="23" spans="1:8" x14ac:dyDescent="0.25">
      <c r="A23" s="107">
        <v>3</v>
      </c>
      <c r="B23" s="107">
        <v>4</v>
      </c>
      <c r="C23" s="107">
        <v>1</v>
      </c>
      <c r="D23" s="107">
        <v>2</v>
      </c>
      <c r="E23" s="109">
        <v>0.2</v>
      </c>
      <c r="F23" s="102">
        <v>81.846666666666664</v>
      </c>
      <c r="G23" s="102">
        <v>74.81</v>
      </c>
      <c r="H23" s="176">
        <v>7.0366666666666617</v>
      </c>
    </row>
    <row r="24" spans="1:8" ht="15.75" thickBot="1" x14ac:dyDescent="0.3">
      <c r="A24" s="170">
        <v>3</v>
      </c>
      <c r="B24" s="170">
        <v>4</v>
      </c>
      <c r="C24" s="170">
        <v>1</v>
      </c>
      <c r="D24" s="170">
        <v>2</v>
      </c>
      <c r="E24" s="171">
        <v>1</v>
      </c>
      <c r="F24" s="172">
        <v>81.846666666666664</v>
      </c>
      <c r="G24" s="172">
        <v>73.194166666666661</v>
      </c>
      <c r="H24" s="184">
        <v>8.6525000000000034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857D1-88C1-46ED-8312-61AE8C9076F4}">
  <dimension ref="A1:H30"/>
  <sheetViews>
    <sheetView topLeftCell="A37" workbookViewId="0">
      <selection activeCell="W48" sqref="W48"/>
    </sheetView>
  </sheetViews>
  <sheetFormatPr defaultRowHeight="15" x14ac:dyDescent="0.25"/>
  <sheetData>
    <row r="1" spans="1:8" ht="132.75" thickTop="1" thickBot="1" x14ac:dyDescent="0.3">
      <c r="A1" s="144" t="s">
        <v>0</v>
      </c>
      <c r="B1" s="144" t="s">
        <v>15</v>
      </c>
      <c r="C1" s="144" t="s">
        <v>16</v>
      </c>
      <c r="D1" s="144" t="s">
        <v>17</v>
      </c>
      <c r="E1" s="183" t="s">
        <v>56</v>
      </c>
      <c r="F1" s="144" t="s">
        <v>26</v>
      </c>
      <c r="G1" s="144" t="s">
        <v>27</v>
      </c>
      <c r="H1" s="173" t="s">
        <v>51</v>
      </c>
    </row>
    <row r="2" spans="1:8" x14ac:dyDescent="0.25">
      <c r="A2" s="103">
        <v>3</v>
      </c>
      <c r="B2" s="103">
        <v>0</v>
      </c>
      <c r="C2" s="103">
        <v>2</v>
      </c>
      <c r="D2" s="103">
        <v>2</v>
      </c>
      <c r="E2" s="104">
        <v>0.01</v>
      </c>
      <c r="F2" s="101">
        <v>80.263333333333335</v>
      </c>
      <c r="G2" s="101">
        <v>68.181666666666686</v>
      </c>
      <c r="H2" s="174">
        <v>12.081666666666649</v>
      </c>
    </row>
    <row r="3" spans="1:8" x14ac:dyDescent="0.25">
      <c r="A3" s="107">
        <v>3</v>
      </c>
      <c r="B3" s="107">
        <v>0</v>
      </c>
      <c r="C3" s="107">
        <v>2</v>
      </c>
      <c r="D3" s="107">
        <v>2</v>
      </c>
      <c r="E3" s="108">
        <v>0.02</v>
      </c>
      <c r="F3" s="102">
        <v>80.263333333333335</v>
      </c>
      <c r="G3" s="102">
        <v>68.750833333333318</v>
      </c>
      <c r="H3" s="175">
        <v>11.512500000000017</v>
      </c>
    </row>
    <row r="4" spans="1:8" x14ac:dyDescent="0.25">
      <c r="A4" s="103">
        <v>3</v>
      </c>
      <c r="B4" s="103">
        <v>0</v>
      </c>
      <c r="C4" s="103">
        <v>2</v>
      </c>
      <c r="D4" s="103">
        <v>2</v>
      </c>
      <c r="E4" s="104">
        <v>0.05</v>
      </c>
      <c r="F4" s="101">
        <v>80.263333333333335</v>
      </c>
      <c r="G4" s="101">
        <v>71.220833333333346</v>
      </c>
      <c r="H4" s="174">
        <v>9.0424999999999898</v>
      </c>
    </row>
    <row r="5" spans="1:8" x14ac:dyDescent="0.25">
      <c r="A5" s="107">
        <v>3</v>
      </c>
      <c r="B5" s="107">
        <v>0</v>
      </c>
      <c r="C5" s="107">
        <v>2</v>
      </c>
      <c r="D5" s="107">
        <v>2</v>
      </c>
      <c r="E5" s="108">
        <v>0.1</v>
      </c>
      <c r="F5" s="102">
        <v>80.263333333333335</v>
      </c>
      <c r="G5" s="102">
        <v>70.536666666666676</v>
      </c>
      <c r="H5" s="175">
        <v>9.7266666666666595</v>
      </c>
    </row>
    <row r="6" spans="1:8" x14ac:dyDescent="0.25">
      <c r="A6" s="103">
        <v>3</v>
      </c>
      <c r="B6" s="103">
        <v>0</v>
      </c>
      <c r="C6" s="103">
        <v>2</v>
      </c>
      <c r="D6" s="103">
        <v>2</v>
      </c>
      <c r="E6" s="104">
        <v>0.2</v>
      </c>
      <c r="F6" s="101">
        <v>80.263333333333335</v>
      </c>
      <c r="G6" s="101">
        <v>73.320833333333326</v>
      </c>
      <c r="H6" s="174">
        <v>6.9425000000000097</v>
      </c>
    </row>
    <row r="7" spans="1:8" x14ac:dyDescent="0.25">
      <c r="A7" s="107">
        <v>3</v>
      </c>
      <c r="B7" s="107">
        <v>0</v>
      </c>
      <c r="C7" s="107">
        <v>2</v>
      </c>
      <c r="D7" s="107">
        <v>2</v>
      </c>
      <c r="E7" s="108">
        <v>0.5</v>
      </c>
      <c r="F7" s="102">
        <v>80.263333333333335</v>
      </c>
      <c r="G7" s="102">
        <v>75.842500000000015</v>
      </c>
      <c r="H7" s="175">
        <v>4.4208333333333201</v>
      </c>
    </row>
    <row r="8" spans="1:8" x14ac:dyDescent="0.25">
      <c r="A8" s="103">
        <v>3</v>
      </c>
      <c r="B8" s="103">
        <v>0</v>
      </c>
      <c r="C8" s="103">
        <v>2</v>
      </c>
      <c r="D8" s="103">
        <v>2</v>
      </c>
      <c r="E8" s="104">
        <v>1</v>
      </c>
      <c r="F8" s="101">
        <v>80.263333333333335</v>
      </c>
      <c r="G8" s="101">
        <v>71.930833333333339</v>
      </c>
      <c r="H8" s="174">
        <v>8.332499999999996</v>
      </c>
    </row>
    <row r="9" spans="1:8" x14ac:dyDescent="0.25">
      <c r="A9" s="107">
        <v>3</v>
      </c>
      <c r="B9" s="107">
        <v>1</v>
      </c>
      <c r="C9" s="107">
        <v>2</v>
      </c>
      <c r="D9" s="107">
        <v>2</v>
      </c>
      <c r="E9" s="109">
        <v>0.02</v>
      </c>
      <c r="F9" s="102">
        <v>81.846666666666664</v>
      </c>
      <c r="G9" s="102">
        <v>64.763333333333321</v>
      </c>
      <c r="H9" s="176">
        <v>17.083333333333343</v>
      </c>
    </row>
    <row r="10" spans="1:8" x14ac:dyDescent="0.25">
      <c r="A10" s="103">
        <v>3</v>
      </c>
      <c r="B10" s="103">
        <v>1</v>
      </c>
      <c r="C10" s="103">
        <v>2</v>
      </c>
      <c r="D10" s="103">
        <v>2</v>
      </c>
      <c r="E10" s="105">
        <v>0.1</v>
      </c>
      <c r="F10" s="101">
        <v>81.846666666666664</v>
      </c>
      <c r="G10" s="101">
        <v>63.442500000000003</v>
      </c>
      <c r="H10" s="177">
        <v>18.404166666666661</v>
      </c>
    </row>
    <row r="11" spans="1:8" x14ac:dyDescent="0.25">
      <c r="A11" s="107">
        <v>3</v>
      </c>
      <c r="B11" s="107">
        <v>1</v>
      </c>
      <c r="C11" s="107">
        <v>2</v>
      </c>
      <c r="D11" s="107">
        <v>2</v>
      </c>
      <c r="E11" s="109">
        <v>0.2</v>
      </c>
      <c r="F11" s="102">
        <v>81.846666666666664</v>
      </c>
      <c r="G11" s="102">
        <v>68.644166666666663</v>
      </c>
      <c r="H11" s="176">
        <v>13.202500000000001</v>
      </c>
    </row>
    <row r="12" spans="1:8" x14ac:dyDescent="0.25">
      <c r="A12" s="103">
        <v>3</v>
      </c>
      <c r="B12" s="103">
        <v>1</v>
      </c>
      <c r="C12" s="103">
        <v>2</v>
      </c>
      <c r="D12" s="103">
        <v>2</v>
      </c>
      <c r="E12" s="104">
        <v>0.5</v>
      </c>
      <c r="F12" s="101">
        <v>81.846666666666664</v>
      </c>
      <c r="G12" s="101">
        <v>67.319166666666661</v>
      </c>
      <c r="H12" s="174">
        <v>14.527500000000003</v>
      </c>
    </row>
    <row r="13" spans="1:8" x14ac:dyDescent="0.25">
      <c r="A13" s="107">
        <v>3</v>
      </c>
      <c r="B13" s="107">
        <v>1</v>
      </c>
      <c r="C13" s="107">
        <v>2</v>
      </c>
      <c r="D13" s="107">
        <v>2</v>
      </c>
      <c r="E13" s="108">
        <v>0.5</v>
      </c>
      <c r="F13" s="102">
        <v>81.846666666666664</v>
      </c>
      <c r="G13" s="102">
        <v>67.319166666666661</v>
      </c>
      <c r="H13" s="175">
        <v>14.527500000000003</v>
      </c>
    </row>
    <row r="14" spans="1:8" x14ac:dyDescent="0.25">
      <c r="A14" s="103">
        <v>3</v>
      </c>
      <c r="B14" s="103">
        <v>1</v>
      </c>
      <c r="C14" s="103">
        <v>2</v>
      </c>
      <c r="D14" s="103">
        <v>2</v>
      </c>
      <c r="E14" s="105">
        <v>1</v>
      </c>
      <c r="F14" s="101">
        <v>81.846666666666664</v>
      </c>
      <c r="G14" s="101">
        <v>76.540000000000006</v>
      </c>
      <c r="H14" s="177">
        <v>5.3066666666666578</v>
      </c>
    </row>
    <row r="15" spans="1:8" x14ac:dyDescent="0.25">
      <c r="A15" s="107">
        <v>3</v>
      </c>
      <c r="B15" s="107">
        <v>2</v>
      </c>
      <c r="C15" s="107">
        <v>2</v>
      </c>
      <c r="D15" s="107">
        <v>2</v>
      </c>
      <c r="E15" s="109">
        <v>0.02</v>
      </c>
      <c r="F15" s="102">
        <v>81.846666666666664</v>
      </c>
      <c r="G15" s="102">
        <v>65.289166666666674</v>
      </c>
      <c r="H15" s="176">
        <v>16.55749999999999</v>
      </c>
    </row>
    <row r="16" spans="1:8" x14ac:dyDescent="0.25">
      <c r="A16" s="103">
        <v>3</v>
      </c>
      <c r="B16" s="103">
        <v>2</v>
      </c>
      <c r="C16" s="103">
        <v>2</v>
      </c>
      <c r="D16" s="103">
        <v>2</v>
      </c>
      <c r="E16" s="105">
        <v>0.1</v>
      </c>
      <c r="F16" s="101">
        <v>81.846666666666664</v>
      </c>
      <c r="G16" s="101">
        <v>71.417500000000004</v>
      </c>
      <c r="H16" s="177">
        <v>10.42916666666666</v>
      </c>
    </row>
    <row r="17" spans="1:8" x14ac:dyDescent="0.25">
      <c r="A17" s="107">
        <v>3</v>
      </c>
      <c r="B17" s="107">
        <v>2</v>
      </c>
      <c r="C17" s="107">
        <v>2</v>
      </c>
      <c r="D17" s="107">
        <v>2</v>
      </c>
      <c r="E17" s="109">
        <v>0.2</v>
      </c>
      <c r="F17" s="102">
        <v>81.846666666666664</v>
      </c>
      <c r="G17" s="102">
        <v>76.002500000000012</v>
      </c>
      <c r="H17" s="176">
        <v>5.8441666666666521</v>
      </c>
    </row>
    <row r="18" spans="1:8" x14ac:dyDescent="0.25">
      <c r="A18" s="103">
        <v>3</v>
      </c>
      <c r="B18" s="103">
        <v>2</v>
      </c>
      <c r="C18" s="103">
        <v>2</v>
      </c>
      <c r="D18" s="103">
        <v>2</v>
      </c>
      <c r="E18" s="104">
        <v>0.5</v>
      </c>
      <c r="F18" s="101">
        <v>81.846666666666664</v>
      </c>
      <c r="G18" s="101">
        <v>67.968333333333334</v>
      </c>
      <c r="H18" s="174">
        <v>13.87833333333333</v>
      </c>
    </row>
    <row r="19" spans="1:8" x14ac:dyDescent="0.25">
      <c r="A19" s="107">
        <v>3</v>
      </c>
      <c r="B19" s="107">
        <v>2</v>
      </c>
      <c r="C19" s="107">
        <v>2</v>
      </c>
      <c r="D19" s="107">
        <v>2</v>
      </c>
      <c r="E19" s="108">
        <v>0.5</v>
      </c>
      <c r="F19" s="102">
        <v>81.846666666666664</v>
      </c>
      <c r="G19" s="102">
        <v>67.968333333333334</v>
      </c>
      <c r="H19" s="175">
        <v>13.87833333333333</v>
      </c>
    </row>
    <row r="20" spans="1:8" x14ac:dyDescent="0.25">
      <c r="A20" s="103">
        <v>3</v>
      </c>
      <c r="B20" s="103">
        <v>2</v>
      </c>
      <c r="C20" s="103">
        <v>2</v>
      </c>
      <c r="D20" s="103">
        <v>2</v>
      </c>
      <c r="E20" s="105">
        <v>1</v>
      </c>
      <c r="F20" s="101">
        <v>81.846666666666664</v>
      </c>
      <c r="G20" s="101">
        <v>77.902499999999989</v>
      </c>
      <c r="H20" s="177">
        <v>3.9441666666666748</v>
      </c>
    </row>
    <row r="21" spans="1:8" x14ac:dyDescent="0.25">
      <c r="A21" s="107">
        <v>3</v>
      </c>
      <c r="B21" s="107">
        <v>3</v>
      </c>
      <c r="C21" s="107">
        <v>2</v>
      </c>
      <c r="D21" s="107">
        <v>2</v>
      </c>
      <c r="E21" s="109">
        <v>0.02</v>
      </c>
      <c r="F21" s="102">
        <v>81.846666666666664</v>
      </c>
      <c r="G21" s="102">
        <v>71.144166666666663</v>
      </c>
      <c r="H21" s="176">
        <v>10.702500000000001</v>
      </c>
    </row>
    <row r="22" spans="1:8" x14ac:dyDescent="0.25">
      <c r="A22" s="103">
        <v>3</v>
      </c>
      <c r="B22" s="103">
        <v>3</v>
      </c>
      <c r="C22" s="103">
        <v>2</v>
      </c>
      <c r="D22" s="103">
        <v>2</v>
      </c>
      <c r="E22" s="105">
        <v>0.1</v>
      </c>
      <c r="F22" s="101">
        <v>81.846666666666664</v>
      </c>
      <c r="G22" s="101">
        <v>68.996666666666684</v>
      </c>
      <c r="H22" s="177">
        <v>12.84999999999998</v>
      </c>
    </row>
    <row r="23" spans="1:8" x14ac:dyDescent="0.25">
      <c r="A23" s="107">
        <v>3</v>
      </c>
      <c r="B23" s="107">
        <v>3</v>
      </c>
      <c r="C23" s="107">
        <v>2</v>
      </c>
      <c r="D23" s="107">
        <v>2</v>
      </c>
      <c r="E23" s="109">
        <v>0.2</v>
      </c>
      <c r="F23" s="102">
        <v>81.846666666666664</v>
      </c>
      <c r="G23" s="102">
        <v>69.560833333333335</v>
      </c>
      <c r="H23" s="176">
        <v>12.285833333333329</v>
      </c>
    </row>
    <row r="24" spans="1:8" x14ac:dyDescent="0.25">
      <c r="A24" s="103">
        <v>3</v>
      </c>
      <c r="B24" s="103">
        <v>3</v>
      </c>
      <c r="C24" s="103">
        <v>2</v>
      </c>
      <c r="D24" s="103">
        <v>2</v>
      </c>
      <c r="E24" s="104">
        <v>0.5</v>
      </c>
      <c r="F24" s="101">
        <v>81.846666666666664</v>
      </c>
      <c r="G24" s="101">
        <v>70.226666666666674</v>
      </c>
      <c r="H24" s="174">
        <v>11.61999999999999</v>
      </c>
    </row>
    <row r="25" spans="1:8" x14ac:dyDescent="0.25">
      <c r="A25" s="107">
        <v>3</v>
      </c>
      <c r="B25" s="107">
        <v>3</v>
      </c>
      <c r="C25" s="107">
        <v>2</v>
      </c>
      <c r="D25" s="107">
        <v>2</v>
      </c>
      <c r="E25" s="108">
        <v>0.5</v>
      </c>
      <c r="F25" s="102">
        <v>81.846666666666664</v>
      </c>
      <c r="G25" s="102">
        <v>70.226666666666674</v>
      </c>
      <c r="H25" s="175">
        <v>11.61999999999999</v>
      </c>
    </row>
    <row r="26" spans="1:8" x14ac:dyDescent="0.25">
      <c r="A26" s="103">
        <v>3</v>
      </c>
      <c r="B26" s="103">
        <v>3</v>
      </c>
      <c r="C26" s="103">
        <v>2</v>
      </c>
      <c r="D26" s="103">
        <v>2</v>
      </c>
      <c r="E26" s="105">
        <v>1</v>
      </c>
      <c r="F26" s="101">
        <v>81.846666666666664</v>
      </c>
      <c r="G26" s="101">
        <v>69.650833333333324</v>
      </c>
      <c r="H26" s="177">
        <v>12.19583333333334</v>
      </c>
    </row>
    <row r="27" spans="1:8" x14ac:dyDescent="0.25">
      <c r="A27" s="107">
        <v>3</v>
      </c>
      <c r="B27" s="107">
        <v>4</v>
      </c>
      <c r="C27" s="107">
        <v>2</v>
      </c>
      <c r="D27" s="107">
        <v>2</v>
      </c>
      <c r="E27" s="109">
        <v>0.02</v>
      </c>
      <c r="F27" s="102">
        <v>81.846666666666664</v>
      </c>
      <c r="G27" s="102">
        <v>68.965000000000003</v>
      </c>
      <c r="H27" s="176">
        <v>12.881666666666661</v>
      </c>
    </row>
    <row r="28" spans="1:8" x14ac:dyDescent="0.25">
      <c r="A28" s="103">
        <v>3</v>
      </c>
      <c r="B28" s="103">
        <v>4</v>
      </c>
      <c r="C28" s="103">
        <v>2</v>
      </c>
      <c r="D28" s="103">
        <v>2</v>
      </c>
      <c r="E28" s="105">
        <v>0.1</v>
      </c>
      <c r="F28" s="101">
        <v>81.846666666666664</v>
      </c>
      <c r="G28" s="101">
        <v>72.523333333333341</v>
      </c>
      <c r="H28" s="177">
        <v>9.3233333333333235</v>
      </c>
    </row>
    <row r="29" spans="1:8" x14ac:dyDescent="0.25">
      <c r="A29" s="107">
        <v>3</v>
      </c>
      <c r="B29" s="107">
        <v>4</v>
      </c>
      <c r="C29" s="107">
        <v>2</v>
      </c>
      <c r="D29" s="107">
        <v>2</v>
      </c>
      <c r="E29" s="109">
        <v>0.2</v>
      </c>
      <c r="F29" s="102">
        <v>81.846666666666664</v>
      </c>
      <c r="G29" s="102">
        <v>69.339166666666671</v>
      </c>
      <c r="H29" s="176">
        <v>12.507499999999993</v>
      </c>
    </row>
    <row r="30" spans="1:8" ht="15.75" thickBot="1" x14ac:dyDescent="0.3">
      <c r="A30" s="170">
        <v>3</v>
      </c>
      <c r="B30" s="170">
        <v>4</v>
      </c>
      <c r="C30" s="170">
        <v>2</v>
      </c>
      <c r="D30" s="170">
        <v>2</v>
      </c>
      <c r="E30" s="171">
        <v>1</v>
      </c>
      <c r="F30" s="172">
        <v>81.846666666666664</v>
      </c>
      <c r="G30" s="172">
        <v>74.836666666666659</v>
      </c>
      <c r="H30" s="184">
        <v>7.0100000000000051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32019-56EB-449C-BC23-322DC16BB938}">
  <dimension ref="A1:H24"/>
  <sheetViews>
    <sheetView tabSelected="1" topLeftCell="A34" workbookViewId="0">
      <selection activeCell="V43" sqref="V43"/>
    </sheetView>
  </sheetViews>
  <sheetFormatPr defaultRowHeight="15" x14ac:dyDescent="0.25"/>
  <sheetData>
    <row r="1" spans="1:8" ht="132.75" thickTop="1" thickBot="1" x14ac:dyDescent="0.3">
      <c r="A1" s="144" t="s">
        <v>0</v>
      </c>
      <c r="B1" s="144" t="s">
        <v>15</v>
      </c>
      <c r="C1" s="144" t="s">
        <v>16</v>
      </c>
      <c r="D1" s="144" t="s">
        <v>17</v>
      </c>
      <c r="E1" s="183" t="s">
        <v>56</v>
      </c>
      <c r="F1" s="144" t="s">
        <v>26</v>
      </c>
      <c r="G1" s="144" t="s">
        <v>27</v>
      </c>
      <c r="H1" s="173" t="s">
        <v>51</v>
      </c>
    </row>
    <row r="2" spans="1:8" x14ac:dyDescent="0.25">
      <c r="A2" s="103">
        <v>3</v>
      </c>
      <c r="B2" s="103">
        <v>0</v>
      </c>
      <c r="C2" s="103">
        <v>3</v>
      </c>
      <c r="D2" s="103">
        <v>2</v>
      </c>
      <c r="E2" s="104">
        <v>0.01</v>
      </c>
      <c r="F2" s="101">
        <v>80.263333333333335</v>
      </c>
      <c r="G2" s="101">
        <v>43.169166666666676</v>
      </c>
      <c r="H2" s="174">
        <v>37.094166666666659</v>
      </c>
    </row>
    <row r="3" spans="1:8" x14ac:dyDescent="0.25">
      <c r="A3" s="107">
        <v>3</v>
      </c>
      <c r="B3" s="107">
        <v>0</v>
      </c>
      <c r="C3" s="107">
        <v>3</v>
      </c>
      <c r="D3" s="107">
        <v>2</v>
      </c>
      <c r="E3" s="108">
        <v>0.02</v>
      </c>
      <c r="F3" s="102">
        <v>80.263333333333335</v>
      </c>
      <c r="G3" s="102">
        <v>45.875833333333333</v>
      </c>
      <c r="H3" s="175">
        <v>34.387500000000003</v>
      </c>
    </row>
    <row r="4" spans="1:8" x14ac:dyDescent="0.25">
      <c r="A4" s="103">
        <v>3</v>
      </c>
      <c r="B4" s="103">
        <v>0</v>
      </c>
      <c r="C4" s="103">
        <v>3</v>
      </c>
      <c r="D4" s="103">
        <v>2</v>
      </c>
      <c r="E4" s="104">
        <v>0.05</v>
      </c>
      <c r="F4" s="101">
        <v>80.263333333333335</v>
      </c>
      <c r="G4" s="101">
        <v>68.25</v>
      </c>
      <c r="H4" s="174">
        <v>12.013333333333335</v>
      </c>
    </row>
    <row r="5" spans="1:8" x14ac:dyDescent="0.25">
      <c r="A5" s="107">
        <v>3</v>
      </c>
      <c r="B5" s="107">
        <v>0</v>
      </c>
      <c r="C5" s="107">
        <v>3</v>
      </c>
      <c r="D5" s="107">
        <v>2</v>
      </c>
      <c r="E5" s="108">
        <v>0.1</v>
      </c>
      <c r="F5" s="102">
        <v>80.263333333333335</v>
      </c>
      <c r="G5" s="102">
        <v>67.440000000000012</v>
      </c>
      <c r="H5" s="175">
        <v>12.823333333333323</v>
      </c>
    </row>
    <row r="6" spans="1:8" x14ac:dyDescent="0.25">
      <c r="A6" s="103">
        <v>3</v>
      </c>
      <c r="B6" s="103">
        <v>0</v>
      </c>
      <c r="C6" s="103">
        <v>3</v>
      </c>
      <c r="D6" s="103">
        <v>2</v>
      </c>
      <c r="E6" s="104">
        <v>0.2</v>
      </c>
      <c r="F6" s="101">
        <v>80.263333333333335</v>
      </c>
      <c r="G6" s="101">
        <v>71.00500000000001</v>
      </c>
      <c r="H6" s="174">
        <v>9.2583333333333258</v>
      </c>
    </row>
    <row r="7" spans="1:8" x14ac:dyDescent="0.25">
      <c r="A7" s="107">
        <v>3</v>
      </c>
      <c r="B7" s="107">
        <v>0</v>
      </c>
      <c r="C7" s="107">
        <v>3</v>
      </c>
      <c r="D7" s="107">
        <v>2</v>
      </c>
      <c r="E7" s="108">
        <v>0.5</v>
      </c>
      <c r="F7" s="102">
        <v>80.263333333333335</v>
      </c>
      <c r="G7" s="102">
        <v>75.410833333333315</v>
      </c>
      <c r="H7" s="175">
        <v>4.8525000000000205</v>
      </c>
    </row>
    <row r="8" spans="1:8" x14ac:dyDescent="0.25">
      <c r="A8" s="103">
        <v>3</v>
      </c>
      <c r="B8" s="103">
        <v>0</v>
      </c>
      <c r="C8" s="103">
        <v>3</v>
      </c>
      <c r="D8" s="103">
        <v>2</v>
      </c>
      <c r="E8" s="104">
        <v>1</v>
      </c>
      <c r="F8" s="101">
        <v>80.263333333333335</v>
      </c>
      <c r="G8" s="101">
        <v>71.718333333333334</v>
      </c>
      <c r="H8" s="174">
        <v>8.5450000000000017</v>
      </c>
    </row>
    <row r="9" spans="1:8" x14ac:dyDescent="0.25">
      <c r="A9" s="107">
        <v>3</v>
      </c>
      <c r="B9" s="107">
        <v>1</v>
      </c>
      <c r="C9" s="107">
        <v>3</v>
      </c>
      <c r="D9" s="107">
        <v>2</v>
      </c>
      <c r="E9" s="109">
        <v>0.02</v>
      </c>
      <c r="F9" s="102">
        <v>81.846666666666664</v>
      </c>
      <c r="G9" s="102">
        <v>52.211666666666666</v>
      </c>
      <c r="H9" s="176">
        <v>29.634999999999998</v>
      </c>
    </row>
    <row r="10" spans="1:8" x14ac:dyDescent="0.25">
      <c r="A10" s="103">
        <v>3</v>
      </c>
      <c r="B10" s="103">
        <v>1</v>
      </c>
      <c r="C10" s="103">
        <v>3</v>
      </c>
      <c r="D10" s="103">
        <v>2</v>
      </c>
      <c r="E10" s="105">
        <v>0.1</v>
      </c>
      <c r="F10" s="101">
        <v>81.846666666666664</v>
      </c>
      <c r="G10" s="101">
        <v>64.140833333333333</v>
      </c>
      <c r="H10" s="177">
        <v>17.705833333333331</v>
      </c>
    </row>
    <row r="11" spans="1:8" x14ac:dyDescent="0.25">
      <c r="A11" s="107">
        <v>3</v>
      </c>
      <c r="B11" s="107">
        <v>1</v>
      </c>
      <c r="C11" s="107">
        <v>3</v>
      </c>
      <c r="D11" s="107">
        <v>2</v>
      </c>
      <c r="E11" s="109">
        <v>0.2</v>
      </c>
      <c r="F11" s="102">
        <v>81.846666666666664</v>
      </c>
      <c r="G11" s="102">
        <v>63.002499999999991</v>
      </c>
      <c r="H11" s="176">
        <v>18.844166666666673</v>
      </c>
    </row>
    <row r="12" spans="1:8" x14ac:dyDescent="0.25">
      <c r="A12" s="103">
        <v>3</v>
      </c>
      <c r="B12" s="103">
        <v>1</v>
      </c>
      <c r="C12" s="103">
        <v>3</v>
      </c>
      <c r="D12" s="103">
        <v>2</v>
      </c>
      <c r="E12" s="105">
        <v>1</v>
      </c>
      <c r="F12" s="101">
        <v>81.846666666666664</v>
      </c>
      <c r="G12" s="101">
        <v>71.449166666666656</v>
      </c>
      <c r="H12" s="177">
        <v>10.397500000000008</v>
      </c>
    </row>
    <row r="13" spans="1:8" x14ac:dyDescent="0.25">
      <c r="A13" s="107">
        <v>3</v>
      </c>
      <c r="B13" s="107">
        <v>2</v>
      </c>
      <c r="C13" s="107">
        <v>3</v>
      </c>
      <c r="D13" s="107">
        <v>2</v>
      </c>
      <c r="E13" s="109">
        <v>0.02</v>
      </c>
      <c r="F13" s="102">
        <v>81.846666666666664</v>
      </c>
      <c r="G13" s="102">
        <v>48.314166666666665</v>
      </c>
      <c r="H13" s="176">
        <v>33.532499999999999</v>
      </c>
    </row>
    <row r="14" spans="1:8" x14ac:dyDescent="0.25">
      <c r="A14" s="103">
        <v>3</v>
      </c>
      <c r="B14" s="103">
        <v>2</v>
      </c>
      <c r="C14" s="103">
        <v>3</v>
      </c>
      <c r="D14" s="103">
        <v>2</v>
      </c>
      <c r="E14" s="105">
        <v>0.1</v>
      </c>
      <c r="F14" s="101">
        <v>81.846666666666664</v>
      </c>
      <c r="G14" s="101">
        <v>72.712500000000006</v>
      </c>
      <c r="H14" s="177">
        <v>9.1341666666666583</v>
      </c>
    </row>
    <row r="15" spans="1:8" x14ac:dyDescent="0.25">
      <c r="A15" s="107">
        <v>3</v>
      </c>
      <c r="B15" s="107">
        <v>2</v>
      </c>
      <c r="C15" s="107">
        <v>3</v>
      </c>
      <c r="D15" s="107">
        <v>2</v>
      </c>
      <c r="E15" s="109">
        <v>0.2</v>
      </c>
      <c r="F15" s="102">
        <v>81.846666666666664</v>
      </c>
      <c r="G15" s="102">
        <v>68.092500000000001</v>
      </c>
      <c r="H15" s="176">
        <v>13.754166666666663</v>
      </c>
    </row>
    <row r="16" spans="1:8" x14ac:dyDescent="0.25">
      <c r="A16" s="103">
        <v>3</v>
      </c>
      <c r="B16" s="103">
        <v>2</v>
      </c>
      <c r="C16" s="103">
        <v>3</v>
      </c>
      <c r="D16" s="103">
        <v>2</v>
      </c>
      <c r="E16" s="105">
        <v>1</v>
      </c>
      <c r="F16" s="101">
        <v>81.846666666666664</v>
      </c>
      <c r="G16" s="101">
        <v>74.52</v>
      </c>
      <c r="H16" s="177">
        <v>7.326666666666668</v>
      </c>
    </row>
    <row r="17" spans="1:8" x14ac:dyDescent="0.25">
      <c r="A17" s="107">
        <v>3</v>
      </c>
      <c r="B17" s="107">
        <v>3</v>
      </c>
      <c r="C17" s="107">
        <v>3</v>
      </c>
      <c r="D17" s="107">
        <v>2</v>
      </c>
      <c r="E17" s="109">
        <v>0.02</v>
      </c>
      <c r="F17" s="102">
        <v>81.846666666666664</v>
      </c>
      <c r="G17" s="102">
        <v>47.455833333333338</v>
      </c>
      <c r="H17" s="176">
        <v>34.390833333333326</v>
      </c>
    </row>
    <row r="18" spans="1:8" x14ac:dyDescent="0.25">
      <c r="A18" s="103">
        <v>3</v>
      </c>
      <c r="B18" s="103">
        <v>3</v>
      </c>
      <c r="C18" s="103">
        <v>3</v>
      </c>
      <c r="D18" s="103">
        <v>2</v>
      </c>
      <c r="E18" s="105">
        <v>0.1</v>
      </c>
      <c r="F18" s="101">
        <v>81.846666666666664</v>
      </c>
      <c r="G18" s="101">
        <v>70.671666666666667</v>
      </c>
      <c r="H18" s="177">
        <v>11.174999999999997</v>
      </c>
    </row>
    <row r="19" spans="1:8" x14ac:dyDescent="0.25">
      <c r="A19" s="107">
        <v>3</v>
      </c>
      <c r="B19" s="107">
        <v>3</v>
      </c>
      <c r="C19" s="107">
        <v>3</v>
      </c>
      <c r="D19" s="107">
        <v>2</v>
      </c>
      <c r="E19" s="109">
        <v>0.2</v>
      </c>
      <c r="F19" s="102">
        <v>81.846666666666664</v>
      </c>
      <c r="G19" s="102">
        <v>73.144166666666663</v>
      </c>
      <c r="H19" s="176">
        <v>8.7025000000000006</v>
      </c>
    </row>
    <row r="20" spans="1:8" x14ac:dyDescent="0.25">
      <c r="A20" s="103">
        <v>3</v>
      </c>
      <c r="B20" s="103">
        <v>3</v>
      </c>
      <c r="C20" s="103">
        <v>3</v>
      </c>
      <c r="D20" s="103">
        <v>2</v>
      </c>
      <c r="E20" s="105">
        <v>1</v>
      </c>
      <c r="F20" s="101">
        <v>81.846666666666664</v>
      </c>
      <c r="G20" s="101">
        <v>72.365833333333327</v>
      </c>
      <c r="H20" s="177">
        <v>9.4808333333333366</v>
      </c>
    </row>
    <row r="21" spans="1:8" x14ac:dyDescent="0.25">
      <c r="A21" s="107">
        <v>3</v>
      </c>
      <c r="B21" s="107">
        <v>4</v>
      </c>
      <c r="C21" s="107">
        <v>3</v>
      </c>
      <c r="D21" s="107">
        <v>2</v>
      </c>
      <c r="E21" s="109">
        <v>0.02</v>
      </c>
      <c r="F21" s="102">
        <v>81.846666666666664</v>
      </c>
      <c r="G21" s="102">
        <v>40.611666666666657</v>
      </c>
      <c r="H21" s="176">
        <v>41.235000000000007</v>
      </c>
    </row>
    <row r="22" spans="1:8" x14ac:dyDescent="0.25">
      <c r="A22" s="103">
        <v>3</v>
      </c>
      <c r="B22" s="103">
        <v>4</v>
      </c>
      <c r="C22" s="103">
        <v>3</v>
      </c>
      <c r="D22" s="103">
        <v>2</v>
      </c>
      <c r="E22" s="105">
        <v>0.1</v>
      </c>
      <c r="F22" s="101">
        <v>81.846666666666664</v>
      </c>
      <c r="G22" s="101">
        <v>73.468333333333334</v>
      </c>
      <c r="H22" s="177">
        <v>8.3783333333333303</v>
      </c>
    </row>
    <row r="23" spans="1:8" x14ac:dyDescent="0.25">
      <c r="A23" s="107">
        <v>3</v>
      </c>
      <c r="B23" s="107">
        <v>4</v>
      </c>
      <c r="C23" s="107">
        <v>3</v>
      </c>
      <c r="D23" s="107">
        <v>2</v>
      </c>
      <c r="E23" s="109">
        <v>0.2</v>
      </c>
      <c r="F23" s="102">
        <v>81.846666666666664</v>
      </c>
      <c r="G23" s="102">
        <v>70.435833333333349</v>
      </c>
      <c r="H23" s="176">
        <v>11.410833333333315</v>
      </c>
    </row>
    <row r="24" spans="1:8" ht="15.75" thickBot="1" x14ac:dyDescent="0.3">
      <c r="A24" s="170">
        <v>3</v>
      </c>
      <c r="B24" s="170">
        <v>4</v>
      </c>
      <c r="C24" s="170">
        <v>3</v>
      </c>
      <c r="D24" s="170">
        <v>2</v>
      </c>
      <c r="E24" s="171">
        <v>1</v>
      </c>
      <c r="F24" s="172">
        <v>81.846666666666664</v>
      </c>
      <c r="G24" s="172">
        <v>72.497500000000016</v>
      </c>
      <c r="H24" s="184">
        <v>9.3491666666666475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340B8-F804-4190-8896-706003DA073B}">
  <dimension ref="A1:J163"/>
  <sheetViews>
    <sheetView workbookViewId="0">
      <selection activeCell="A146" sqref="A146:J163"/>
    </sheetView>
  </sheetViews>
  <sheetFormatPr defaultRowHeight="15" x14ac:dyDescent="0.25"/>
  <cols>
    <col min="1" max="1" width="13.140625" customWidth="1"/>
    <col min="2" max="2" width="12" customWidth="1"/>
    <col min="3" max="3" width="9.5703125" customWidth="1"/>
    <col min="4" max="4" width="18" customWidth="1"/>
    <col min="5" max="5" width="25.85546875" customWidth="1"/>
    <col min="7" max="7" width="17.42578125" customWidth="1"/>
    <col min="8" max="8" width="36.42578125" customWidth="1"/>
    <col min="9" max="9" width="42.140625" customWidth="1"/>
    <col min="10" max="10" width="37.5703125" customWidth="1"/>
  </cols>
  <sheetData>
    <row r="1" spans="1:10" s="2" customFormat="1" ht="20.25" thickTop="1" thickBot="1" x14ac:dyDescent="0.3">
      <c r="A1" s="5" t="s">
        <v>14</v>
      </c>
      <c r="B1" s="5" t="s">
        <v>0</v>
      </c>
      <c r="C1" s="5" t="s">
        <v>1</v>
      </c>
      <c r="D1" s="5" t="s">
        <v>15</v>
      </c>
      <c r="E1" s="5" t="s">
        <v>16</v>
      </c>
      <c r="F1" s="5" t="s">
        <v>17</v>
      </c>
      <c r="G1" s="70" t="s">
        <v>56</v>
      </c>
      <c r="H1" s="5" t="s">
        <v>26</v>
      </c>
      <c r="I1" s="5" t="s">
        <v>27</v>
      </c>
      <c r="J1" s="11" t="s">
        <v>51</v>
      </c>
    </row>
    <row r="2" spans="1:10" hidden="1" x14ac:dyDescent="0.25">
      <c r="A2" s="103">
        <v>65</v>
      </c>
      <c r="B2" s="103">
        <v>1</v>
      </c>
      <c r="C2" s="103">
        <v>3</v>
      </c>
      <c r="D2" s="103">
        <v>2</v>
      </c>
      <c r="E2" s="103">
        <v>1</v>
      </c>
      <c r="F2" s="103">
        <v>2</v>
      </c>
      <c r="G2" s="105">
        <v>0.05</v>
      </c>
      <c r="H2" s="101">
        <v>59.195833333333347</v>
      </c>
      <c r="I2" s="101">
        <v>45.402500000000003</v>
      </c>
      <c r="J2" s="111">
        <v>13.793333333333344</v>
      </c>
    </row>
    <row r="3" spans="1:10" hidden="1" x14ac:dyDescent="0.25">
      <c r="A3" s="107">
        <v>68</v>
      </c>
      <c r="B3" s="107">
        <v>1</v>
      </c>
      <c r="C3" s="107">
        <v>3</v>
      </c>
      <c r="D3" s="107">
        <v>2</v>
      </c>
      <c r="E3" s="107">
        <v>1</v>
      </c>
      <c r="F3" s="107">
        <v>2</v>
      </c>
      <c r="G3" s="109">
        <v>1</v>
      </c>
      <c r="H3" s="102">
        <v>59.195833333333347</v>
      </c>
      <c r="I3" s="102">
        <v>62.644166666666671</v>
      </c>
      <c r="J3" s="112">
        <v>-3.4483333333333235</v>
      </c>
    </row>
    <row r="4" spans="1:10" hidden="1" x14ac:dyDescent="0.25">
      <c r="A4" s="103">
        <v>43</v>
      </c>
      <c r="B4" s="103">
        <v>1</v>
      </c>
      <c r="C4" s="103">
        <v>3</v>
      </c>
      <c r="D4" s="103">
        <v>2</v>
      </c>
      <c r="E4" s="103">
        <v>1</v>
      </c>
      <c r="F4" s="103">
        <v>1</v>
      </c>
      <c r="G4" s="105">
        <v>0.01</v>
      </c>
      <c r="H4" s="101">
        <v>59.195833333333347</v>
      </c>
      <c r="I4" s="101">
        <v>42.240833333333335</v>
      </c>
      <c r="J4" s="111">
        <v>16.955000000000013</v>
      </c>
    </row>
    <row r="5" spans="1:10" hidden="1" x14ac:dyDescent="0.25">
      <c r="A5" s="107">
        <v>47</v>
      </c>
      <c r="B5" s="107">
        <v>1</v>
      </c>
      <c r="C5" s="107">
        <v>3</v>
      </c>
      <c r="D5" s="107">
        <v>2</v>
      </c>
      <c r="E5" s="107">
        <v>1</v>
      </c>
      <c r="F5" s="107">
        <v>1</v>
      </c>
      <c r="G5" s="109">
        <v>1</v>
      </c>
      <c r="H5" s="102">
        <v>59.195833333333347</v>
      </c>
      <c r="I5" s="102">
        <v>54.31166666666666</v>
      </c>
      <c r="J5" s="112">
        <v>4.8841666666666868</v>
      </c>
    </row>
    <row r="6" spans="1:10" hidden="1" x14ac:dyDescent="0.25">
      <c r="A6" s="103">
        <v>48</v>
      </c>
      <c r="B6" s="103">
        <v>1</v>
      </c>
      <c r="C6" s="103">
        <v>3</v>
      </c>
      <c r="D6" s="103">
        <v>2</v>
      </c>
      <c r="E6" s="103">
        <v>1</v>
      </c>
      <c r="F6" s="103">
        <v>1</v>
      </c>
      <c r="G6" s="105">
        <v>5</v>
      </c>
      <c r="H6" s="101">
        <v>59.195833333333347</v>
      </c>
      <c r="I6" s="101">
        <v>60.633333333333326</v>
      </c>
      <c r="J6" s="111">
        <v>-1.4374999999999787</v>
      </c>
    </row>
    <row r="7" spans="1:10" hidden="1" x14ac:dyDescent="0.25">
      <c r="A7" s="107">
        <v>49</v>
      </c>
      <c r="B7" s="107">
        <v>1</v>
      </c>
      <c r="C7" s="107">
        <v>3</v>
      </c>
      <c r="D7" s="107">
        <v>2</v>
      </c>
      <c r="E7" s="107">
        <v>1</v>
      </c>
      <c r="F7" s="107">
        <v>1</v>
      </c>
      <c r="G7" s="109">
        <v>10</v>
      </c>
      <c r="H7" s="102">
        <v>59.195833333333347</v>
      </c>
      <c r="I7" s="102">
        <v>57.185000000000009</v>
      </c>
      <c r="J7" s="112">
        <v>2.0108333333333377</v>
      </c>
    </row>
    <row r="8" spans="1:10" hidden="1" x14ac:dyDescent="0.25">
      <c r="A8" s="107">
        <v>66</v>
      </c>
      <c r="B8" s="107">
        <v>1</v>
      </c>
      <c r="C8" s="107">
        <v>3</v>
      </c>
      <c r="D8" s="107">
        <v>2</v>
      </c>
      <c r="E8" s="107">
        <v>1</v>
      </c>
      <c r="F8" s="107">
        <v>2</v>
      </c>
      <c r="G8" s="109">
        <v>0.1</v>
      </c>
      <c r="H8" s="102">
        <v>59.195833333333347</v>
      </c>
      <c r="I8" s="102">
        <v>36.206666666666671</v>
      </c>
      <c r="J8" s="112">
        <v>22.989166666666677</v>
      </c>
    </row>
    <row r="9" spans="1:10" hidden="1" x14ac:dyDescent="0.25">
      <c r="A9" s="107">
        <v>69</v>
      </c>
      <c r="B9" s="107">
        <v>1</v>
      </c>
      <c r="C9" s="107">
        <v>3</v>
      </c>
      <c r="D9" s="107">
        <v>2</v>
      </c>
      <c r="E9" s="107">
        <v>1</v>
      </c>
      <c r="F9" s="107">
        <v>2</v>
      </c>
      <c r="G9" s="109">
        <v>5</v>
      </c>
      <c r="H9" s="102">
        <v>59.195833333333347</v>
      </c>
      <c r="I9" s="102">
        <v>51.723333333333329</v>
      </c>
      <c r="J9" s="112">
        <v>7.4725000000000179</v>
      </c>
    </row>
    <row r="10" spans="1:10" hidden="1" x14ac:dyDescent="0.25">
      <c r="A10" s="103">
        <v>70</v>
      </c>
      <c r="B10" s="103">
        <v>1</v>
      </c>
      <c r="C10" s="103">
        <v>3</v>
      </c>
      <c r="D10" s="103">
        <v>2</v>
      </c>
      <c r="E10" s="103">
        <v>1</v>
      </c>
      <c r="F10" s="103">
        <v>2</v>
      </c>
      <c r="G10" s="105">
        <v>10</v>
      </c>
      <c r="H10" s="101">
        <v>59.195833333333347</v>
      </c>
      <c r="I10" s="101">
        <v>62.069999999999993</v>
      </c>
      <c r="J10" s="111">
        <v>-2.8741666666666461</v>
      </c>
    </row>
    <row r="11" spans="1:10" hidden="1" x14ac:dyDescent="0.25">
      <c r="A11" s="107">
        <v>45</v>
      </c>
      <c r="B11" s="107">
        <v>1</v>
      </c>
      <c r="C11" s="107">
        <v>3</v>
      </c>
      <c r="D11" s="107">
        <v>2</v>
      </c>
      <c r="E11" s="107">
        <v>1</v>
      </c>
      <c r="F11" s="107">
        <v>1</v>
      </c>
      <c r="G11" s="109">
        <v>0.1</v>
      </c>
      <c r="H11" s="102">
        <v>59.195833333333347</v>
      </c>
      <c r="I11" s="102">
        <v>31.895833333333332</v>
      </c>
      <c r="J11" s="112">
        <v>27.300000000000015</v>
      </c>
    </row>
    <row r="12" spans="1:10" hidden="1" x14ac:dyDescent="0.25">
      <c r="A12" s="103">
        <v>46</v>
      </c>
      <c r="B12" s="103">
        <v>1</v>
      </c>
      <c r="C12" s="103">
        <v>3</v>
      </c>
      <c r="D12" s="103">
        <v>2</v>
      </c>
      <c r="E12" s="103">
        <v>1</v>
      </c>
      <c r="F12" s="103">
        <v>1</v>
      </c>
      <c r="G12" s="105">
        <v>0.5</v>
      </c>
      <c r="H12" s="101">
        <v>59.195833333333347</v>
      </c>
      <c r="I12" s="101">
        <v>50.286666666666662</v>
      </c>
      <c r="J12" s="111">
        <v>8.9091666666666853</v>
      </c>
    </row>
    <row r="13" spans="1:10" hidden="1" x14ac:dyDescent="0.25">
      <c r="A13" s="103">
        <v>67</v>
      </c>
      <c r="B13" s="103">
        <v>1</v>
      </c>
      <c r="C13" s="103">
        <v>3</v>
      </c>
      <c r="D13" s="103">
        <v>2</v>
      </c>
      <c r="E13" s="103">
        <v>1</v>
      </c>
      <c r="F13" s="103">
        <v>2</v>
      </c>
      <c r="G13" s="105">
        <v>0.5</v>
      </c>
      <c r="H13" s="101">
        <v>59.195833333333347</v>
      </c>
      <c r="I13" s="101">
        <v>45.115000000000009</v>
      </c>
      <c r="J13" s="111">
        <v>14.080833333333338</v>
      </c>
    </row>
    <row r="14" spans="1:10" hidden="1" x14ac:dyDescent="0.25">
      <c r="A14" s="107">
        <v>64</v>
      </c>
      <c r="B14" s="107">
        <v>1</v>
      </c>
      <c r="C14" s="107">
        <v>3</v>
      </c>
      <c r="D14" s="107">
        <v>2</v>
      </c>
      <c r="E14" s="107">
        <v>1</v>
      </c>
      <c r="F14" s="107">
        <v>2</v>
      </c>
      <c r="G14" s="109">
        <v>0.01</v>
      </c>
      <c r="H14" s="102">
        <v>59.195833333333347</v>
      </c>
      <c r="I14" s="102">
        <v>21.263333333333335</v>
      </c>
      <c r="J14" s="112">
        <v>37.932500000000012</v>
      </c>
    </row>
    <row r="15" spans="1:10" hidden="1" x14ac:dyDescent="0.25">
      <c r="A15" s="103">
        <v>44</v>
      </c>
      <c r="B15" s="103">
        <v>1</v>
      </c>
      <c r="C15" s="103">
        <v>3</v>
      </c>
      <c r="D15" s="103">
        <v>2</v>
      </c>
      <c r="E15" s="103">
        <v>1</v>
      </c>
      <c r="F15" s="103">
        <v>1</v>
      </c>
      <c r="G15" s="105">
        <v>0.05</v>
      </c>
      <c r="H15" s="101">
        <v>59.195833333333347</v>
      </c>
      <c r="I15" s="101">
        <v>18.103333333333335</v>
      </c>
      <c r="J15" s="111">
        <v>41.092500000000015</v>
      </c>
    </row>
    <row r="16" spans="1:10" hidden="1" x14ac:dyDescent="0.25">
      <c r="A16" s="107">
        <v>507</v>
      </c>
      <c r="B16" s="107">
        <v>1</v>
      </c>
      <c r="C16" s="107">
        <v>3</v>
      </c>
      <c r="D16" s="107">
        <v>2</v>
      </c>
      <c r="E16" s="107">
        <v>1</v>
      </c>
      <c r="F16" s="107">
        <v>1</v>
      </c>
      <c r="G16" s="108">
        <v>0.02</v>
      </c>
      <c r="H16" s="102">
        <v>59.195833333333347</v>
      </c>
      <c r="I16" s="102">
        <v>27.010000000000005</v>
      </c>
      <c r="J16" s="110">
        <v>32.185833333333342</v>
      </c>
    </row>
    <row r="17" spans="1:10" hidden="1" x14ac:dyDescent="0.25">
      <c r="A17" s="107">
        <v>575</v>
      </c>
      <c r="B17" s="107">
        <v>1</v>
      </c>
      <c r="C17" s="107">
        <v>3</v>
      </c>
      <c r="D17" s="107">
        <v>2</v>
      </c>
      <c r="E17" s="107">
        <v>1</v>
      </c>
      <c r="F17" s="107">
        <v>1</v>
      </c>
      <c r="G17" s="108">
        <v>0.02</v>
      </c>
      <c r="H17" s="102">
        <v>59.195833333333347</v>
      </c>
      <c r="I17" s="102">
        <v>27.010000000000005</v>
      </c>
      <c r="J17" s="110">
        <v>32.185833333333342</v>
      </c>
    </row>
    <row r="18" spans="1:10" hidden="1" x14ac:dyDescent="0.25">
      <c r="A18" s="103">
        <v>512</v>
      </c>
      <c r="B18" s="103">
        <v>1</v>
      </c>
      <c r="C18" s="103">
        <v>3</v>
      </c>
      <c r="D18" s="103">
        <v>2</v>
      </c>
      <c r="E18" s="103">
        <v>1</v>
      </c>
      <c r="F18" s="103">
        <v>1</v>
      </c>
      <c r="G18" s="104">
        <v>0.2</v>
      </c>
      <c r="H18" s="101">
        <v>59.195833333333347</v>
      </c>
      <c r="I18" s="101">
        <v>39.079166666666673</v>
      </c>
      <c r="J18" s="106">
        <v>20.116666666666674</v>
      </c>
    </row>
    <row r="19" spans="1:10" hidden="1" x14ac:dyDescent="0.25">
      <c r="A19" s="107">
        <v>580</v>
      </c>
      <c r="B19" s="107">
        <v>1</v>
      </c>
      <c r="C19" s="107">
        <v>3</v>
      </c>
      <c r="D19" s="107">
        <v>2</v>
      </c>
      <c r="E19" s="107">
        <v>1</v>
      </c>
      <c r="F19" s="107">
        <v>1</v>
      </c>
      <c r="G19" s="108">
        <v>0.2</v>
      </c>
      <c r="H19" s="102">
        <v>59.195833333333347</v>
      </c>
      <c r="I19" s="102">
        <v>39.079166666666673</v>
      </c>
      <c r="J19" s="110">
        <v>20.116666666666674</v>
      </c>
    </row>
    <row r="20" spans="1:10" hidden="1" x14ac:dyDescent="0.25">
      <c r="A20" s="107">
        <v>517</v>
      </c>
      <c r="B20" s="107">
        <v>1</v>
      </c>
      <c r="C20" s="107">
        <v>3</v>
      </c>
      <c r="D20" s="107">
        <v>2</v>
      </c>
      <c r="E20" s="107">
        <v>1</v>
      </c>
      <c r="F20" s="107">
        <v>2</v>
      </c>
      <c r="G20" s="108">
        <v>0.2</v>
      </c>
      <c r="H20" s="102">
        <v>59.195833333333347</v>
      </c>
      <c r="I20" s="102">
        <v>38.50416666666667</v>
      </c>
      <c r="J20" s="110">
        <v>20.691666666666677</v>
      </c>
    </row>
    <row r="21" spans="1:10" hidden="1" x14ac:dyDescent="0.25">
      <c r="A21" s="103">
        <v>585</v>
      </c>
      <c r="B21" s="103">
        <v>1</v>
      </c>
      <c r="C21" s="103">
        <v>3</v>
      </c>
      <c r="D21" s="103">
        <v>2</v>
      </c>
      <c r="E21" s="103">
        <v>1</v>
      </c>
      <c r="F21" s="103">
        <v>2</v>
      </c>
      <c r="G21" s="104">
        <v>0.2</v>
      </c>
      <c r="H21" s="101">
        <v>59.195833333333347</v>
      </c>
      <c r="I21" s="101">
        <v>38.50416666666667</v>
      </c>
      <c r="J21" s="106">
        <v>20.691666666666677</v>
      </c>
    </row>
    <row r="22" spans="1:10" hidden="1" x14ac:dyDescent="0.25">
      <c r="A22" s="107">
        <v>211</v>
      </c>
      <c r="B22" s="107">
        <v>2</v>
      </c>
      <c r="C22" s="107">
        <v>4</v>
      </c>
      <c r="D22" s="107">
        <v>2</v>
      </c>
      <c r="E22" s="107">
        <v>1</v>
      </c>
      <c r="F22" s="107">
        <v>1</v>
      </c>
      <c r="G22" s="109">
        <v>0.01</v>
      </c>
      <c r="H22" s="102">
        <v>53.853333333333332</v>
      </c>
      <c r="I22" s="102">
        <v>42.453333333333326</v>
      </c>
      <c r="J22" s="112">
        <v>11.400000000000006</v>
      </c>
    </row>
    <row r="23" spans="1:10" hidden="1" x14ac:dyDescent="0.25">
      <c r="A23" s="103">
        <v>234</v>
      </c>
      <c r="B23" s="103">
        <v>2</v>
      </c>
      <c r="C23" s="103">
        <v>4</v>
      </c>
      <c r="D23" s="103">
        <v>2</v>
      </c>
      <c r="E23" s="103">
        <v>1</v>
      </c>
      <c r="F23" s="103">
        <v>2</v>
      </c>
      <c r="G23" s="105">
        <v>0.1</v>
      </c>
      <c r="H23" s="101">
        <v>53.853333333333332</v>
      </c>
      <c r="I23" s="101">
        <v>48.089999999999996</v>
      </c>
      <c r="J23" s="111">
        <v>5.7633333333333354</v>
      </c>
    </row>
    <row r="24" spans="1:10" hidden="1" x14ac:dyDescent="0.25">
      <c r="A24" s="107">
        <v>213</v>
      </c>
      <c r="B24" s="107">
        <v>2</v>
      </c>
      <c r="C24" s="107">
        <v>4</v>
      </c>
      <c r="D24" s="107">
        <v>2</v>
      </c>
      <c r="E24" s="107">
        <v>1</v>
      </c>
      <c r="F24" s="107">
        <v>1</v>
      </c>
      <c r="G24" s="109">
        <v>0.1</v>
      </c>
      <c r="H24" s="102">
        <v>53.853333333333332</v>
      </c>
      <c r="I24" s="102">
        <v>47.26</v>
      </c>
      <c r="J24" s="112">
        <v>6.5933333333333337</v>
      </c>
    </row>
    <row r="25" spans="1:10" hidden="1" x14ac:dyDescent="0.25">
      <c r="A25" s="107">
        <v>236</v>
      </c>
      <c r="B25" s="107">
        <v>2</v>
      </c>
      <c r="C25" s="107">
        <v>4</v>
      </c>
      <c r="D25" s="107">
        <v>2</v>
      </c>
      <c r="E25" s="107">
        <v>1</v>
      </c>
      <c r="F25" s="107">
        <v>2</v>
      </c>
      <c r="G25" s="109">
        <v>1</v>
      </c>
      <c r="H25" s="102">
        <v>53.853333333333332</v>
      </c>
      <c r="I25" s="102">
        <v>50.31</v>
      </c>
      <c r="J25" s="112">
        <v>3.5433333333333294</v>
      </c>
    </row>
    <row r="26" spans="1:10" hidden="1" x14ac:dyDescent="0.25">
      <c r="A26" s="103">
        <v>212</v>
      </c>
      <c r="B26" s="103">
        <v>2</v>
      </c>
      <c r="C26" s="103">
        <v>4</v>
      </c>
      <c r="D26" s="103">
        <v>2</v>
      </c>
      <c r="E26" s="103">
        <v>1</v>
      </c>
      <c r="F26" s="103">
        <v>1</v>
      </c>
      <c r="G26" s="105">
        <v>0.05</v>
      </c>
      <c r="H26" s="101">
        <v>53.853333333333332</v>
      </c>
      <c r="I26" s="101">
        <v>46.279999999999994</v>
      </c>
      <c r="J26" s="111">
        <v>7.5733333333333377</v>
      </c>
    </row>
    <row r="27" spans="1:10" hidden="1" x14ac:dyDescent="0.25">
      <c r="A27" s="107">
        <v>235</v>
      </c>
      <c r="B27" s="107">
        <v>2</v>
      </c>
      <c r="C27" s="107">
        <v>4</v>
      </c>
      <c r="D27" s="107">
        <v>2</v>
      </c>
      <c r="E27" s="107">
        <v>1</v>
      </c>
      <c r="F27" s="107">
        <v>2</v>
      </c>
      <c r="G27" s="109">
        <v>0.5</v>
      </c>
      <c r="H27" s="102">
        <v>53.853333333333332</v>
      </c>
      <c r="I27" s="102">
        <v>49.786666666666662</v>
      </c>
      <c r="J27" s="112">
        <v>4.06666666666667</v>
      </c>
    </row>
    <row r="28" spans="1:10" hidden="1" x14ac:dyDescent="0.25">
      <c r="A28" s="103">
        <v>215</v>
      </c>
      <c r="B28" s="103">
        <v>2</v>
      </c>
      <c r="C28" s="103">
        <v>4</v>
      </c>
      <c r="D28" s="103">
        <v>2</v>
      </c>
      <c r="E28" s="103">
        <v>1</v>
      </c>
      <c r="F28" s="103">
        <v>1</v>
      </c>
      <c r="G28" s="105">
        <v>1</v>
      </c>
      <c r="H28" s="101">
        <v>53.853333333333332</v>
      </c>
      <c r="I28" s="101">
        <v>47.806666666666672</v>
      </c>
      <c r="J28" s="111">
        <v>6.0466666666666598</v>
      </c>
    </row>
    <row r="29" spans="1:10" hidden="1" x14ac:dyDescent="0.25">
      <c r="A29" s="107">
        <v>216</v>
      </c>
      <c r="B29" s="107">
        <v>2</v>
      </c>
      <c r="C29" s="107">
        <v>4</v>
      </c>
      <c r="D29" s="107">
        <v>2</v>
      </c>
      <c r="E29" s="107">
        <v>1</v>
      </c>
      <c r="F29" s="107">
        <v>1</v>
      </c>
      <c r="G29" s="109">
        <v>5</v>
      </c>
      <c r="H29" s="102">
        <v>53.853333333333332</v>
      </c>
      <c r="I29" s="102">
        <v>47.156666666666666</v>
      </c>
      <c r="J29" s="112">
        <v>6.6966666666666654</v>
      </c>
    </row>
    <row r="30" spans="1:10" hidden="1" x14ac:dyDescent="0.25">
      <c r="A30" s="103">
        <v>217</v>
      </c>
      <c r="B30" s="103">
        <v>2</v>
      </c>
      <c r="C30" s="103">
        <v>4</v>
      </c>
      <c r="D30" s="103">
        <v>2</v>
      </c>
      <c r="E30" s="103">
        <v>1</v>
      </c>
      <c r="F30" s="103">
        <v>1</v>
      </c>
      <c r="G30" s="105">
        <v>10</v>
      </c>
      <c r="H30" s="101">
        <v>53.853333333333332</v>
      </c>
      <c r="I30" s="101">
        <v>47.079999999999991</v>
      </c>
      <c r="J30" s="111">
        <v>6.7733333333333405</v>
      </c>
    </row>
    <row r="31" spans="1:10" hidden="1" x14ac:dyDescent="0.25">
      <c r="A31" s="107">
        <v>532</v>
      </c>
      <c r="B31" s="107">
        <v>2</v>
      </c>
      <c r="C31" s="107">
        <v>10</v>
      </c>
      <c r="D31" s="107">
        <v>2</v>
      </c>
      <c r="E31" s="107">
        <v>1</v>
      </c>
      <c r="F31" s="107">
        <v>1</v>
      </c>
      <c r="G31" s="108">
        <v>0.02</v>
      </c>
      <c r="H31" s="102">
        <v>53.853333333333332</v>
      </c>
      <c r="I31" s="102">
        <v>41.55</v>
      </c>
      <c r="J31" s="110">
        <v>12.303333333333335</v>
      </c>
    </row>
    <row r="32" spans="1:10" hidden="1" x14ac:dyDescent="0.25">
      <c r="A32" s="107">
        <v>600</v>
      </c>
      <c r="B32" s="107">
        <v>2</v>
      </c>
      <c r="C32" s="107">
        <v>10</v>
      </c>
      <c r="D32" s="107">
        <v>2</v>
      </c>
      <c r="E32" s="107">
        <v>1</v>
      </c>
      <c r="F32" s="107">
        <v>1</v>
      </c>
      <c r="G32" s="108">
        <v>0.02</v>
      </c>
      <c r="H32" s="102">
        <v>53.853333333333332</v>
      </c>
      <c r="I32" s="102">
        <v>41.55</v>
      </c>
      <c r="J32" s="110">
        <v>12.303333333333335</v>
      </c>
    </row>
    <row r="33" spans="1:10" hidden="1" x14ac:dyDescent="0.25">
      <c r="A33" s="107">
        <v>214</v>
      </c>
      <c r="B33" s="107">
        <v>2</v>
      </c>
      <c r="C33" s="107">
        <v>4</v>
      </c>
      <c r="D33" s="107">
        <v>2</v>
      </c>
      <c r="E33" s="107">
        <v>1</v>
      </c>
      <c r="F33" s="107">
        <v>1</v>
      </c>
      <c r="G33" s="109">
        <v>0.5</v>
      </c>
      <c r="H33" s="102">
        <v>53.853333333333332</v>
      </c>
      <c r="I33" s="102">
        <v>47.54</v>
      </c>
      <c r="J33" s="112">
        <v>6.3133333333333326</v>
      </c>
    </row>
    <row r="34" spans="1:10" hidden="1" x14ac:dyDescent="0.25">
      <c r="A34" s="103">
        <v>237</v>
      </c>
      <c r="B34" s="103">
        <v>2</v>
      </c>
      <c r="C34" s="103">
        <v>4</v>
      </c>
      <c r="D34" s="103">
        <v>2</v>
      </c>
      <c r="E34" s="103">
        <v>1</v>
      </c>
      <c r="F34" s="103">
        <v>2</v>
      </c>
      <c r="G34" s="105">
        <v>5</v>
      </c>
      <c r="H34" s="101">
        <v>53.853333333333332</v>
      </c>
      <c r="I34" s="101">
        <v>51.123333333333335</v>
      </c>
      <c r="J34" s="111">
        <v>2.7299999999999969</v>
      </c>
    </row>
    <row r="35" spans="1:10" hidden="1" x14ac:dyDescent="0.25">
      <c r="A35" s="107">
        <v>238</v>
      </c>
      <c r="B35" s="107">
        <v>2</v>
      </c>
      <c r="C35" s="107">
        <v>4</v>
      </c>
      <c r="D35" s="107">
        <v>2</v>
      </c>
      <c r="E35" s="107">
        <v>1</v>
      </c>
      <c r="F35" s="107">
        <v>2</v>
      </c>
      <c r="G35" s="109">
        <v>10</v>
      </c>
      <c r="H35" s="102">
        <v>53.853333333333332</v>
      </c>
      <c r="I35" s="102">
        <v>49.513333333333343</v>
      </c>
      <c r="J35" s="112">
        <v>4.3399999999999892</v>
      </c>
    </row>
    <row r="36" spans="1:10" hidden="1" x14ac:dyDescent="0.25">
      <c r="A36" s="107">
        <v>537</v>
      </c>
      <c r="B36" s="107">
        <v>2</v>
      </c>
      <c r="C36" s="107">
        <v>10</v>
      </c>
      <c r="D36" s="107">
        <v>2</v>
      </c>
      <c r="E36" s="107">
        <v>1</v>
      </c>
      <c r="F36" s="107">
        <v>2</v>
      </c>
      <c r="G36" s="108">
        <v>0.02</v>
      </c>
      <c r="H36" s="102">
        <v>53.853333333333332</v>
      </c>
      <c r="I36" s="102">
        <v>36.006666666666661</v>
      </c>
      <c r="J36" s="110">
        <v>17.846666666666671</v>
      </c>
    </row>
    <row r="37" spans="1:10" hidden="1" x14ac:dyDescent="0.25">
      <c r="A37" s="107">
        <v>605</v>
      </c>
      <c r="B37" s="107">
        <v>2</v>
      </c>
      <c r="C37" s="107">
        <v>10</v>
      </c>
      <c r="D37" s="107">
        <v>2</v>
      </c>
      <c r="E37" s="107">
        <v>1</v>
      </c>
      <c r="F37" s="107">
        <v>2</v>
      </c>
      <c r="G37" s="108">
        <v>0.02</v>
      </c>
      <c r="H37" s="102">
        <v>53.853333333333332</v>
      </c>
      <c r="I37" s="102">
        <v>36.006666666666661</v>
      </c>
      <c r="J37" s="110">
        <v>17.846666666666671</v>
      </c>
    </row>
    <row r="38" spans="1:10" hidden="1" x14ac:dyDescent="0.25">
      <c r="A38" s="107">
        <v>233</v>
      </c>
      <c r="B38" s="107">
        <v>2</v>
      </c>
      <c r="C38" s="107">
        <v>4</v>
      </c>
      <c r="D38" s="107">
        <v>2</v>
      </c>
      <c r="E38" s="107">
        <v>1</v>
      </c>
      <c r="F38" s="107">
        <v>2</v>
      </c>
      <c r="G38" s="109">
        <v>0.05</v>
      </c>
      <c r="H38" s="102">
        <v>53.853333333333332</v>
      </c>
      <c r="I38" s="102">
        <v>27.113333333333333</v>
      </c>
      <c r="J38" s="112">
        <v>26.74</v>
      </c>
    </row>
    <row r="39" spans="1:10" hidden="1" x14ac:dyDescent="0.25">
      <c r="A39" s="107">
        <v>533</v>
      </c>
      <c r="B39" s="107">
        <v>2</v>
      </c>
      <c r="C39" s="107">
        <v>10</v>
      </c>
      <c r="D39" s="107">
        <v>2</v>
      </c>
      <c r="E39" s="107">
        <v>1</v>
      </c>
      <c r="F39" s="107">
        <v>1</v>
      </c>
      <c r="G39" s="108">
        <v>0.2</v>
      </c>
      <c r="H39" s="102">
        <v>53.853333333333332</v>
      </c>
      <c r="I39" s="102">
        <v>45.113333333333337</v>
      </c>
      <c r="J39" s="110">
        <v>8.7399999999999949</v>
      </c>
    </row>
    <row r="40" spans="1:10" hidden="1" x14ac:dyDescent="0.25">
      <c r="A40" s="103">
        <v>601</v>
      </c>
      <c r="B40" s="103">
        <v>2</v>
      </c>
      <c r="C40" s="103">
        <v>10</v>
      </c>
      <c r="D40" s="103">
        <v>2</v>
      </c>
      <c r="E40" s="103">
        <v>1</v>
      </c>
      <c r="F40" s="103">
        <v>1</v>
      </c>
      <c r="G40" s="104">
        <v>0.2</v>
      </c>
      <c r="H40" s="101">
        <v>53.853333333333332</v>
      </c>
      <c r="I40" s="101">
        <v>45.113333333333337</v>
      </c>
      <c r="J40" s="106">
        <v>8.7399999999999949</v>
      </c>
    </row>
    <row r="41" spans="1:10" hidden="1" x14ac:dyDescent="0.25">
      <c r="A41" s="107">
        <v>232</v>
      </c>
      <c r="B41" s="107">
        <v>2</v>
      </c>
      <c r="C41" s="107">
        <v>4</v>
      </c>
      <c r="D41" s="107">
        <v>2</v>
      </c>
      <c r="E41" s="107">
        <v>1</v>
      </c>
      <c r="F41" s="107">
        <v>2</v>
      </c>
      <c r="G41" s="109">
        <v>0.01</v>
      </c>
      <c r="H41" s="102">
        <v>53.853333333333332</v>
      </c>
      <c r="I41" s="102">
        <v>13.123333333333335</v>
      </c>
      <c r="J41" s="112">
        <v>40.729999999999997</v>
      </c>
    </row>
    <row r="42" spans="1:10" hidden="1" x14ac:dyDescent="0.25">
      <c r="A42" s="107">
        <v>543</v>
      </c>
      <c r="B42" s="107">
        <v>2</v>
      </c>
      <c r="C42" s="107">
        <v>10</v>
      </c>
      <c r="D42" s="107">
        <v>2</v>
      </c>
      <c r="E42" s="107">
        <v>1</v>
      </c>
      <c r="F42" s="107">
        <v>2</v>
      </c>
      <c r="G42" s="108">
        <v>0.2</v>
      </c>
      <c r="H42" s="102">
        <v>53.853333333333332</v>
      </c>
      <c r="I42" s="102">
        <v>44.583333333333343</v>
      </c>
      <c r="J42" s="110">
        <v>9.2699999999999889</v>
      </c>
    </row>
    <row r="43" spans="1:10" x14ac:dyDescent="0.25">
      <c r="A43" s="103">
        <v>401</v>
      </c>
      <c r="B43" s="103">
        <v>3</v>
      </c>
      <c r="C43" s="103">
        <v>13</v>
      </c>
      <c r="D43" s="103">
        <v>2</v>
      </c>
      <c r="E43" s="103">
        <v>1</v>
      </c>
      <c r="F43" s="103">
        <v>2</v>
      </c>
      <c r="G43" s="105">
        <v>0.05</v>
      </c>
      <c r="H43" s="101">
        <v>81.846666666666664</v>
      </c>
      <c r="I43" s="101">
        <v>78.76166666666667</v>
      </c>
      <c r="J43" s="111">
        <v>3.0849999999999937</v>
      </c>
    </row>
    <row r="44" spans="1:10" x14ac:dyDescent="0.25">
      <c r="A44" s="107">
        <v>402</v>
      </c>
      <c r="B44" s="107">
        <v>3</v>
      </c>
      <c r="C44" s="107">
        <v>13</v>
      </c>
      <c r="D44" s="107">
        <v>2</v>
      </c>
      <c r="E44" s="107">
        <v>1</v>
      </c>
      <c r="F44" s="107">
        <v>2</v>
      </c>
      <c r="G44" s="109">
        <v>0.1</v>
      </c>
      <c r="H44" s="102">
        <v>81.846666666666664</v>
      </c>
      <c r="I44" s="102">
        <v>77.881666666666661</v>
      </c>
      <c r="J44" s="112">
        <v>3.9650000000000034</v>
      </c>
    </row>
    <row r="45" spans="1:10" x14ac:dyDescent="0.25">
      <c r="A45" s="103">
        <v>562</v>
      </c>
      <c r="B45" s="103">
        <v>3</v>
      </c>
      <c r="C45" s="103">
        <v>13</v>
      </c>
      <c r="D45" s="103">
        <v>2</v>
      </c>
      <c r="E45" s="103">
        <v>1</v>
      </c>
      <c r="F45" s="103">
        <v>2</v>
      </c>
      <c r="G45" s="104">
        <v>0.02</v>
      </c>
      <c r="H45" s="101">
        <v>81.846666666666664</v>
      </c>
      <c r="I45" s="101">
        <v>77.192499999999995</v>
      </c>
      <c r="J45" s="106">
        <v>4.6541666666666686</v>
      </c>
    </row>
    <row r="46" spans="1:10" x14ac:dyDescent="0.25">
      <c r="A46" s="107">
        <v>563</v>
      </c>
      <c r="B46" s="107">
        <v>3</v>
      </c>
      <c r="C46" s="107">
        <v>13</v>
      </c>
      <c r="D46" s="107">
        <v>2</v>
      </c>
      <c r="E46" s="107">
        <v>1</v>
      </c>
      <c r="F46" s="107">
        <v>2</v>
      </c>
      <c r="G46" s="108">
        <v>0.2</v>
      </c>
      <c r="H46" s="102">
        <v>81.846666666666664</v>
      </c>
      <c r="I46" s="102">
        <v>78.852500000000006</v>
      </c>
      <c r="J46" s="110">
        <v>2.9941666666666578</v>
      </c>
    </row>
    <row r="47" spans="1:10" x14ac:dyDescent="0.25">
      <c r="A47" s="103">
        <v>630</v>
      </c>
      <c r="B47" s="103">
        <v>3</v>
      </c>
      <c r="C47" s="103">
        <v>13</v>
      </c>
      <c r="D47" s="103">
        <v>2</v>
      </c>
      <c r="E47" s="103">
        <v>1</v>
      </c>
      <c r="F47" s="103">
        <v>2</v>
      </c>
      <c r="G47" s="104">
        <v>0.02</v>
      </c>
      <c r="H47" s="101">
        <v>81.846666666666664</v>
      </c>
      <c r="I47" s="101">
        <v>77.192499999999995</v>
      </c>
      <c r="J47" s="106">
        <v>4.6541666666666686</v>
      </c>
    </row>
    <row r="48" spans="1:10" x14ac:dyDescent="0.25">
      <c r="A48" s="107">
        <v>631</v>
      </c>
      <c r="B48" s="107">
        <v>3</v>
      </c>
      <c r="C48" s="107">
        <v>13</v>
      </c>
      <c r="D48" s="107">
        <v>2</v>
      </c>
      <c r="E48" s="107">
        <v>1</v>
      </c>
      <c r="F48" s="107">
        <v>2</v>
      </c>
      <c r="G48" s="108">
        <v>0.2</v>
      </c>
      <c r="H48" s="102">
        <v>81.846666666666664</v>
      </c>
      <c r="I48" s="102">
        <v>78.852500000000006</v>
      </c>
      <c r="J48" s="110">
        <v>2.9941666666666578</v>
      </c>
    </row>
    <row r="49" spans="1:10" hidden="1" x14ac:dyDescent="0.25">
      <c r="A49" s="107">
        <v>379</v>
      </c>
      <c r="B49" s="107">
        <v>3</v>
      </c>
      <c r="C49" s="107">
        <v>13</v>
      </c>
      <c r="D49" s="107">
        <v>2</v>
      </c>
      <c r="E49" s="107">
        <v>1</v>
      </c>
      <c r="F49" s="107">
        <v>1</v>
      </c>
      <c r="G49" s="109">
        <v>0.01</v>
      </c>
      <c r="H49" s="102">
        <v>81.846666666666664</v>
      </c>
      <c r="I49" s="102">
        <v>73.924166666666665</v>
      </c>
      <c r="J49" s="112">
        <v>7.9224999999999994</v>
      </c>
    </row>
    <row r="50" spans="1:10" hidden="1" x14ac:dyDescent="0.25">
      <c r="A50" s="103">
        <v>384</v>
      </c>
      <c r="B50" s="103">
        <v>3</v>
      </c>
      <c r="C50" s="103">
        <v>13</v>
      </c>
      <c r="D50" s="103">
        <v>2</v>
      </c>
      <c r="E50" s="103">
        <v>1</v>
      </c>
      <c r="F50" s="103">
        <v>1</v>
      </c>
      <c r="G50" s="105">
        <v>5</v>
      </c>
      <c r="H50" s="101">
        <v>81.846666666666664</v>
      </c>
      <c r="I50" s="101">
        <v>73.766666666666652</v>
      </c>
      <c r="J50" s="111">
        <v>8.0800000000000125</v>
      </c>
    </row>
    <row r="51" spans="1:10" hidden="1" x14ac:dyDescent="0.25">
      <c r="A51" s="107">
        <v>385</v>
      </c>
      <c r="B51" s="107">
        <v>3</v>
      </c>
      <c r="C51" s="107">
        <v>13</v>
      </c>
      <c r="D51" s="107">
        <v>2</v>
      </c>
      <c r="E51" s="107">
        <v>1</v>
      </c>
      <c r="F51" s="107">
        <v>1</v>
      </c>
      <c r="G51" s="109">
        <v>10</v>
      </c>
      <c r="H51" s="102">
        <v>81.846666666666664</v>
      </c>
      <c r="I51" s="102">
        <v>78.415833333333325</v>
      </c>
      <c r="J51" s="112">
        <v>3.4308333333333394</v>
      </c>
    </row>
    <row r="52" spans="1:10" hidden="1" x14ac:dyDescent="0.25">
      <c r="A52" s="107">
        <v>383</v>
      </c>
      <c r="B52" s="107">
        <v>3</v>
      </c>
      <c r="C52" s="107">
        <v>13</v>
      </c>
      <c r="D52" s="107">
        <v>2</v>
      </c>
      <c r="E52" s="107">
        <v>1</v>
      </c>
      <c r="F52" s="107">
        <v>1</v>
      </c>
      <c r="G52" s="109">
        <v>1</v>
      </c>
      <c r="H52" s="102">
        <v>81.846666666666664</v>
      </c>
      <c r="I52" s="102">
        <v>74.850833333333327</v>
      </c>
      <c r="J52" s="112">
        <v>6.9958333333333371</v>
      </c>
    </row>
    <row r="53" spans="1:10" x14ac:dyDescent="0.25">
      <c r="A53" s="107">
        <v>403</v>
      </c>
      <c r="B53" s="107">
        <v>3</v>
      </c>
      <c r="C53" s="107">
        <v>13</v>
      </c>
      <c r="D53" s="107">
        <v>2</v>
      </c>
      <c r="E53" s="107">
        <v>1</v>
      </c>
      <c r="F53" s="107">
        <v>2</v>
      </c>
      <c r="G53" s="109">
        <v>0.5</v>
      </c>
      <c r="H53" s="102">
        <v>81.846666666666664</v>
      </c>
      <c r="I53" s="102">
        <v>75.115000000000009</v>
      </c>
      <c r="J53" s="112">
        <v>6.7316666666666549</v>
      </c>
    </row>
    <row r="54" spans="1:10" x14ac:dyDescent="0.25">
      <c r="A54" s="103">
        <v>405</v>
      </c>
      <c r="B54" s="103">
        <v>3</v>
      </c>
      <c r="C54" s="103">
        <v>13</v>
      </c>
      <c r="D54" s="103">
        <v>2</v>
      </c>
      <c r="E54" s="103">
        <v>1</v>
      </c>
      <c r="F54" s="103">
        <v>2</v>
      </c>
      <c r="G54" s="105">
        <v>5</v>
      </c>
      <c r="H54" s="101">
        <v>81.846666666666664</v>
      </c>
      <c r="I54" s="101">
        <v>67.267499999999998</v>
      </c>
      <c r="J54" s="111">
        <v>14.579166666666666</v>
      </c>
    </row>
    <row r="55" spans="1:10" x14ac:dyDescent="0.25">
      <c r="A55" s="107">
        <v>406</v>
      </c>
      <c r="B55" s="107">
        <v>3</v>
      </c>
      <c r="C55" s="107">
        <v>13</v>
      </c>
      <c r="D55" s="107">
        <v>2</v>
      </c>
      <c r="E55" s="107">
        <v>1</v>
      </c>
      <c r="F55" s="107">
        <v>2</v>
      </c>
      <c r="G55" s="109">
        <v>10</v>
      </c>
      <c r="H55" s="102">
        <v>81.846666666666664</v>
      </c>
      <c r="I55" s="102">
        <v>75.701666666666668</v>
      </c>
      <c r="J55" s="112">
        <v>6.144999999999996</v>
      </c>
    </row>
    <row r="56" spans="1:10" hidden="1" x14ac:dyDescent="0.25">
      <c r="A56" s="107">
        <v>560</v>
      </c>
      <c r="B56" s="107">
        <v>3</v>
      </c>
      <c r="C56" s="107">
        <v>13</v>
      </c>
      <c r="D56" s="107">
        <v>2</v>
      </c>
      <c r="E56" s="107">
        <v>1</v>
      </c>
      <c r="F56" s="107">
        <v>1</v>
      </c>
      <c r="G56" s="108">
        <v>0.2</v>
      </c>
      <c r="H56" s="102">
        <v>81.846666666666664</v>
      </c>
      <c r="I56" s="102">
        <v>74.367499999999993</v>
      </c>
      <c r="J56" s="110">
        <v>7.4791666666666714</v>
      </c>
    </row>
    <row r="57" spans="1:10" x14ac:dyDescent="0.25">
      <c r="A57" s="107">
        <v>400</v>
      </c>
      <c r="B57" s="107">
        <v>3</v>
      </c>
      <c r="C57" s="107">
        <v>13</v>
      </c>
      <c r="D57" s="107">
        <v>2</v>
      </c>
      <c r="E57" s="107">
        <v>1</v>
      </c>
      <c r="F57" s="107">
        <v>2</v>
      </c>
      <c r="G57" s="109">
        <v>0.01</v>
      </c>
      <c r="H57" s="102">
        <v>81.846666666666664</v>
      </c>
      <c r="I57" s="102">
        <v>72.322499999999991</v>
      </c>
      <c r="J57" s="112">
        <v>9.5241666666666731</v>
      </c>
    </row>
    <row r="58" spans="1:10" hidden="1" x14ac:dyDescent="0.25">
      <c r="A58" s="103">
        <v>628</v>
      </c>
      <c r="B58" s="103">
        <v>3</v>
      </c>
      <c r="C58" s="103">
        <v>13</v>
      </c>
      <c r="D58" s="103">
        <v>2</v>
      </c>
      <c r="E58" s="103">
        <v>1</v>
      </c>
      <c r="F58" s="103">
        <v>1</v>
      </c>
      <c r="G58" s="104">
        <v>0.2</v>
      </c>
      <c r="H58" s="101">
        <v>81.846666666666664</v>
      </c>
      <c r="I58" s="101">
        <v>74.367499999999993</v>
      </c>
      <c r="J58" s="106">
        <v>7.4791666666666714</v>
      </c>
    </row>
    <row r="59" spans="1:10" hidden="1" x14ac:dyDescent="0.25">
      <c r="A59" s="107">
        <v>381</v>
      </c>
      <c r="B59" s="107">
        <v>3</v>
      </c>
      <c r="C59" s="107">
        <v>13</v>
      </c>
      <c r="D59" s="107">
        <v>2</v>
      </c>
      <c r="E59" s="107">
        <v>1</v>
      </c>
      <c r="F59" s="107">
        <v>1</v>
      </c>
      <c r="G59" s="109">
        <v>0.1</v>
      </c>
      <c r="H59" s="102">
        <v>81.846666666666664</v>
      </c>
      <c r="I59" s="102">
        <v>71.55916666666667</v>
      </c>
      <c r="J59" s="112">
        <v>10.287499999999994</v>
      </c>
    </row>
    <row r="60" spans="1:10" hidden="1" x14ac:dyDescent="0.25">
      <c r="A60" s="107">
        <v>380</v>
      </c>
      <c r="B60" s="107">
        <v>3</v>
      </c>
      <c r="C60" s="107">
        <v>13</v>
      </c>
      <c r="D60" s="107">
        <v>2</v>
      </c>
      <c r="E60" s="107">
        <v>1</v>
      </c>
      <c r="F60" s="107">
        <v>1</v>
      </c>
      <c r="G60" s="109">
        <v>0.05</v>
      </c>
      <c r="H60" s="102">
        <v>81.846666666666664</v>
      </c>
      <c r="I60" s="102">
        <v>68.93416666666667</v>
      </c>
      <c r="J60" s="112">
        <v>12.912499999999994</v>
      </c>
    </row>
    <row r="61" spans="1:10" hidden="1" x14ac:dyDescent="0.25">
      <c r="A61" s="107">
        <v>382</v>
      </c>
      <c r="B61" s="107">
        <v>3</v>
      </c>
      <c r="C61" s="107">
        <v>13</v>
      </c>
      <c r="D61" s="107">
        <v>2</v>
      </c>
      <c r="E61" s="107">
        <v>1</v>
      </c>
      <c r="F61" s="107">
        <v>1</v>
      </c>
      <c r="G61" s="109">
        <v>0.5</v>
      </c>
      <c r="H61" s="102">
        <v>81.846666666666664</v>
      </c>
      <c r="I61" s="102">
        <v>74.777500000000003</v>
      </c>
      <c r="J61" s="112">
        <v>7.0691666666666606</v>
      </c>
    </row>
    <row r="62" spans="1:10" hidden="1" x14ac:dyDescent="0.25">
      <c r="A62" s="103">
        <v>554</v>
      </c>
      <c r="B62" s="103">
        <v>3</v>
      </c>
      <c r="C62" s="103">
        <v>4</v>
      </c>
      <c r="D62" s="103">
        <v>2</v>
      </c>
      <c r="E62" s="103">
        <v>1</v>
      </c>
      <c r="F62" s="103">
        <v>1</v>
      </c>
      <c r="G62" s="104">
        <v>0.02</v>
      </c>
      <c r="H62" s="101">
        <v>81.846666666666664</v>
      </c>
      <c r="I62" s="101">
        <v>69.314166666666665</v>
      </c>
      <c r="J62" s="106">
        <v>12.532499999999999</v>
      </c>
    </row>
    <row r="63" spans="1:10" hidden="1" x14ac:dyDescent="0.25">
      <c r="A63" s="107">
        <v>622</v>
      </c>
      <c r="B63" s="107">
        <v>3</v>
      </c>
      <c r="C63" s="107">
        <v>4</v>
      </c>
      <c r="D63" s="107">
        <v>2</v>
      </c>
      <c r="E63" s="107">
        <v>1</v>
      </c>
      <c r="F63" s="107">
        <v>1</v>
      </c>
      <c r="G63" s="108">
        <v>0.02</v>
      </c>
      <c r="H63" s="102">
        <v>81.846666666666664</v>
      </c>
      <c r="I63" s="102">
        <v>69.314166666666665</v>
      </c>
      <c r="J63" s="110">
        <v>12.532499999999999</v>
      </c>
    </row>
    <row r="64" spans="1:10" x14ac:dyDescent="0.25">
      <c r="A64" s="103">
        <v>404</v>
      </c>
      <c r="B64" s="103">
        <v>3</v>
      </c>
      <c r="C64" s="103">
        <v>13</v>
      </c>
      <c r="D64" s="103">
        <v>2</v>
      </c>
      <c r="E64" s="103">
        <v>1</v>
      </c>
      <c r="F64" s="103">
        <v>2</v>
      </c>
      <c r="G64" s="105">
        <v>1</v>
      </c>
      <c r="H64" s="101">
        <v>81.846666666666664</v>
      </c>
      <c r="I64" s="101">
        <v>68.582499999999996</v>
      </c>
      <c r="J64" s="111">
        <v>13.264166666666668</v>
      </c>
    </row>
    <row r="65" spans="1:10" hidden="1" x14ac:dyDescent="0.25">
      <c r="A65" s="107">
        <v>611</v>
      </c>
      <c r="B65" s="107">
        <v>2</v>
      </c>
      <c r="C65" s="107">
        <v>10</v>
      </c>
      <c r="D65" s="107">
        <v>2</v>
      </c>
      <c r="E65" s="107">
        <v>1</v>
      </c>
      <c r="F65" s="107">
        <v>2</v>
      </c>
      <c r="G65" s="108">
        <v>0.2</v>
      </c>
      <c r="H65" s="102">
        <v>53.853333333333332</v>
      </c>
      <c r="I65" s="102">
        <v>44.583333333333343</v>
      </c>
      <c r="J65" s="110">
        <v>9.2699999999999889</v>
      </c>
    </row>
    <row r="66" spans="1:10" hidden="1" x14ac:dyDescent="0.25">
      <c r="A66" s="107">
        <v>516</v>
      </c>
      <c r="B66" s="107">
        <v>1</v>
      </c>
      <c r="C66" s="107">
        <v>3</v>
      </c>
      <c r="D66" s="107">
        <v>2</v>
      </c>
      <c r="E66" s="107">
        <v>1</v>
      </c>
      <c r="F66" s="107">
        <v>2</v>
      </c>
      <c r="G66" s="108">
        <v>0.02</v>
      </c>
      <c r="H66" s="102">
        <v>59.195833333333347</v>
      </c>
      <c r="I66" s="102">
        <v>15.805000000000001</v>
      </c>
      <c r="J66" s="110">
        <v>43.390833333333347</v>
      </c>
    </row>
    <row r="67" spans="1:10" hidden="1" x14ac:dyDescent="0.25">
      <c r="A67" s="107">
        <v>584</v>
      </c>
      <c r="B67" s="107">
        <v>1</v>
      </c>
      <c r="C67" s="107">
        <v>3</v>
      </c>
      <c r="D67" s="107">
        <v>2</v>
      </c>
      <c r="E67" s="107">
        <v>1</v>
      </c>
      <c r="F67" s="107">
        <v>2</v>
      </c>
      <c r="G67" s="108">
        <v>0.02</v>
      </c>
      <c r="H67" s="102">
        <v>59.195833333333347</v>
      </c>
      <c r="I67" s="102">
        <v>15.805000000000001</v>
      </c>
      <c r="J67" s="110">
        <v>43.390833333333347</v>
      </c>
    </row>
    <row r="68" spans="1:10" hidden="1" x14ac:dyDescent="0.25">
      <c r="A68" s="103">
        <v>54</v>
      </c>
      <c r="B68" s="103">
        <v>1</v>
      </c>
      <c r="C68" s="103">
        <v>3</v>
      </c>
      <c r="D68" s="103">
        <v>2</v>
      </c>
      <c r="E68" s="103">
        <v>2</v>
      </c>
      <c r="F68" s="103">
        <v>1</v>
      </c>
      <c r="G68" s="105">
        <v>2</v>
      </c>
      <c r="H68" s="101">
        <v>59.195833333333347</v>
      </c>
      <c r="I68" s="101">
        <v>50.287500000000001</v>
      </c>
      <c r="J68" s="111">
        <v>8.9083333333333456</v>
      </c>
    </row>
    <row r="69" spans="1:10" hidden="1" x14ac:dyDescent="0.25">
      <c r="A69" s="107">
        <v>55</v>
      </c>
      <c r="B69" s="107">
        <v>1</v>
      </c>
      <c r="C69" s="107">
        <v>3</v>
      </c>
      <c r="D69" s="107">
        <v>2</v>
      </c>
      <c r="E69" s="107">
        <v>2</v>
      </c>
      <c r="F69" s="107">
        <v>1</v>
      </c>
      <c r="G69" s="109">
        <v>10</v>
      </c>
      <c r="H69" s="102">
        <v>59.195833333333347</v>
      </c>
      <c r="I69" s="102">
        <v>53.735833333333339</v>
      </c>
      <c r="J69" s="112">
        <v>5.460000000000008</v>
      </c>
    </row>
    <row r="70" spans="1:10" hidden="1" x14ac:dyDescent="0.25">
      <c r="A70" s="103">
        <v>56</v>
      </c>
      <c r="B70" s="103">
        <v>1</v>
      </c>
      <c r="C70" s="103">
        <v>3</v>
      </c>
      <c r="D70" s="103">
        <v>2</v>
      </c>
      <c r="E70" s="103">
        <v>2</v>
      </c>
      <c r="F70" s="103">
        <v>1</v>
      </c>
      <c r="G70" s="105">
        <v>20</v>
      </c>
      <c r="H70" s="101">
        <v>59.195833333333347</v>
      </c>
      <c r="I70" s="101">
        <v>61.207500000000003</v>
      </c>
      <c r="J70" s="111">
        <v>-2.0116666666666561</v>
      </c>
    </row>
    <row r="71" spans="1:10" hidden="1" x14ac:dyDescent="0.25">
      <c r="A71" s="107">
        <v>75</v>
      </c>
      <c r="B71" s="107">
        <v>1</v>
      </c>
      <c r="C71" s="107">
        <v>3</v>
      </c>
      <c r="D71" s="107">
        <v>2</v>
      </c>
      <c r="E71" s="107">
        <v>2</v>
      </c>
      <c r="F71" s="107">
        <v>2</v>
      </c>
      <c r="G71" s="109">
        <v>2</v>
      </c>
      <c r="H71" s="102">
        <v>59.195833333333347</v>
      </c>
      <c r="I71" s="102">
        <v>35.05833333333333</v>
      </c>
      <c r="J71" s="112">
        <v>24.137500000000017</v>
      </c>
    </row>
    <row r="72" spans="1:10" hidden="1" x14ac:dyDescent="0.25">
      <c r="A72" s="103">
        <v>76</v>
      </c>
      <c r="B72" s="103">
        <v>1</v>
      </c>
      <c r="C72" s="103">
        <v>3</v>
      </c>
      <c r="D72" s="103">
        <v>2</v>
      </c>
      <c r="E72" s="103">
        <v>2</v>
      </c>
      <c r="F72" s="103">
        <v>2</v>
      </c>
      <c r="G72" s="105">
        <v>10</v>
      </c>
      <c r="H72" s="101">
        <v>59.195833333333347</v>
      </c>
      <c r="I72" s="101">
        <v>60.919999999999995</v>
      </c>
      <c r="J72" s="111">
        <v>-1.7241666666666475</v>
      </c>
    </row>
    <row r="73" spans="1:10" hidden="1" x14ac:dyDescent="0.25">
      <c r="A73" s="107">
        <v>77</v>
      </c>
      <c r="B73" s="107">
        <v>1</v>
      </c>
      <c r="C73" s="107">
        <v>3</v>
      </c>
      <c r="D73" s="107">
        <v>2</v>
      </c>
      <c r="E73" s="107">
        <v>2</v>
      </c>
      <c r="F73" s="107">
        <v>2</v>
      </c>
      <c r="G73" s="109">
        <v>20</v>
      </c>
      <c r="H73" s="102">
        <v>59.195833333333347</v>
      </c>
      <c r="I73" s="102">
        <v>58.62</v>
      </c>
      <c r="J73" s="112">
        <v>0.57583333333334963</v>
      </c>
    </row>
    <row r="74" spans="1:10" hidden="1" x14ac:dyDescent="0.25">
      <c r="A74" s="103">
        <v>72</v>
      </c>
      <c r="B74" s="103">
        <v>1</v>
      </c>
      <c r="C74" s="103">
        <v>3</v>
      </c>
      <c r="D74" s="103">
        <v>2</v>
      </c>
      <c r="E74" s="103">
        <v>2</v>
      </c>
      <c r="F74" s="103">
        <v>2</v>
      </c>
      <c r="G74" s="105">
        <v>0.1</v>
      </c>
      <c r="H74" s="101">
        <v>59.195833333333347</v>
      </c>
      <c r="I74" s="101">
        <v>30.172499999999999</v>
      </c>
      <c r="J74" s="111">
        <v>29.023333333333348</v>
      </c>
    </row>
    <row r="75" spans="1:10" hidden="1" x14ac:dyDescent="0.25">
      <c r="A75" s="103">
        <v>51</v>
      </c>
      <c r="B75" s="103">
        <v>1</v>
      </c>
      <c r="C75" s="103">
        <v>3</v>
      </c>
      <c r="D75" s="103">
        <v>2</v>
      </c>
      <c r="E75" s="103">
        <v>2</v>
      </c>
      <c r="F75" s="103">
        <v>1</v>
      </c>
      <c r="G75" s="105">
        <v>0.1</v>
      </c>
      <c r="H75" s="101">
        <v>59.195833333333347</v>
      </c>
      <c r="I75" s="101">
        <v>27.584999999999997</v>
      </c>
      <c r="J75" s="111">
        <v>31.61083333333335</v>
      </c>
    </row>
    <row r="76" spans="1:10" hidden="1" x14ac:dyDescent="0.25">
      <c r="A76" s="107">
        <v>74</v>
      </c>
      <c r="B76" s="107">
        <v>1</v>
      </c>
      <c r="C76" s="107">
        <v>3</v>
      </c>
      <c r="D76" s="107">
        <v>2</v>
      </c>
      <c r="E76" s="107">
        <v>2</v>
      </c>
      <c r="F76" s="107">
        <v>2</v>
      </c>
      <c r="G76" s="109">
        <v>1</v>
      </c>
      <c r="H76" s="102">
        <v>59.195833333333347</v>
      </c>
      <c r="I76" s="102">
        <v>45.976666666666659</v>
      </c>
      <c r="J76" s="112">
        <v>13.219166666666688</v>
      </c>
    </row>
    <row r="77" spans="1:10" hidden="1" x14ac:dyDescent="0.25">
      <c r="A77" s="107">
        <v>71</v>
      </c>
      <c r="B77" s="107">
        <v>1</v>
      </c>
      <c r="C77" s="107">
        <v>3</v>
      </c>
      <c r="D77" s="107">
        <v>2</v>
      </c>
      <c r="E77" s="107">
        <v>2</v>
      </c>
      <c r="F77" s="107">
        <v>2</v>
      </c>
      <c r="G77" s="109">
        <v>0.02</v>
      </c>
      <c r="H77" s="102">
        <v>59.195833333333347</v>
      </c>
      <c r="I77" s="102">
        <v>28.446666666666669</v>
      </c>
      <c r="J77" s="112">
        <v>30.749166666666678</v>
      </c>
    </row>
    <row r="78" spans="1:10" hidden="1" x14ac:dyDescent="0.25">
      <c r="A78" s="103">
        <v>513</v>
      </c>
      <c r="B78" s="103">
        <v>1</v>
      </c>
      <c r="C78" s="103">
        <v>3</v>
      </c>
      <c r="D78" s="103">
        <v>2</v>
      </c>
      <c r="E78" s="103">
        <v>2</v>
      </c>
      <c r="F78" s="103">
        <v>1</v>
      </c>
      <c r="G78" s="104">
        <v>0.5</v>
      </c>
      <c r="H78" s="101">
        <v>59.195833333333347</v>
      </c>
      <c r="I78" s="101">
        <v>38.219166666666666</v>
      </c>
      <c r="J78" s="106">
        <v>20.976666666666681</v>
      </c>
    </row>
    <row r="79" spans="1:10" hidden="1" x14ac:dyDescent="0.25">
      <c r="A79" s="107">
        <v>581</v>
      </c>
      <c r="B79" s="107">
        <v>1</v>
      </c>
      <c r="C79" s="107">
        <v>3</v>
      </c>
      <c r="D79" s="107">
        <v>2</v>
      </c>
      <c r="E79" s="107">
        <v>2</v>
      </c>
      <c r="F79" s="107">
        <v>1</v>
      </c>
      <c r="G79" s="108">
        <v>0.5</v>
      </c>
      <c r="H79" s="102">
        <v>59.195833333333347</v>
      </c>
      <c r="I79" s="102">
        <v>38.219166666666666</v>
      </c>
      <c r="J79" s="110">
        <v>20.976666666666681</v>
      </c>
    </row>
    <row r="80" spans="1:10" hidden="1" x14ac:dyDescent="0.25">
      <c r="A80" s="107">
        <v>53</v>
      </c>
      <c r="B80" s="107">
        <v>1</v>
      </c>
      <c r="C80" s="107">
        <v>3</v>
      </c>
      <c r="D80" s="107">
        <v>2</v>
      </c>
      <c r="E80" s="107">
        <v>2</v>
      </c>
      <c r="F80" s="107">
        <v>1</v>
      </c>
      <c r="G80" s="109">
        <v>1</v>
      </c>
      <c r="H80" s="102">
        <v>59.195833333333347</v>
      </c>
      <c r="I80" s="102">
        <v>32.7575</v>
      </c>
      <c r="J80" s="112">
        <v>26.438333333333347</v>
      </c>
    </row>
    <row r="81" spans="1:10" hidden="1" x14ac:dyDescent="0.25">
      <c r="A81" s="103">
        <v>220</v>
      </c>
      <c r="B81" s="103">
        <v>2</v>
      </c>
      <c r="C81" s="103">
        <v>4</v>
      </c>
      <c r="D81" s="103">
        <v>2</v>
      </c>
      <c r="E81" s="103">
        <v>2</v>
      </c>
      <c r="F81" s="103">
        <v>1</v>
      </c>
      <c r="G81" s="105">
        <v>0.2</v>
      </c>
      <c r="H81" s="101">
        <v>53.853333333333332</v>
      </c>
      <c r="I81" s="101">
        <v>47.586666666666666</v>
      </c>
      <c r="J81" s="111">
        <v>6.2666666666666657</v>
      </c>
    </row>
    <row r="82" spans="1:10" hidden="1" x14ac:dyDescent="0.25">
      <c r="A82" s="107">
        <v>219</v>
      </c>
      <c r="B82" s="107">
        <v>2</v>
      </c>
      <c r="C82" s="107">
        <v>4</v>
      </c>
      <c r="D82" s="107">
        <v>2</v>
      </c>
      <c r="E82" s="107">
        <v>2</v>
      </c>
      <c r="F82" s="107">
        <v>1</v>
      </c>
      <c r="G82" s="109">
        <v>0.1</v>
      </c>
      <c r="H82" s="102">
        <v>53.853333333333332</v>
      </c>
      <c r="I82" s="102">
        <v>46.139999999999993</v>
      </c>
      <c r="J82" s="112">
        <v>7.7133333333333383</v>
      </c>
    </row>
    <row r="83" spans="1:10" hidden="1" x14ac:dyDescent="0.25">
      <c r="A83" s="103">
        <v>221</v>
      </c>
      <c r="B83" s="103">
        <v>2</v>
      </c>
      <c r="C83" s="103">
        <v>4</v>
      </c>
      <c r="D83" s="103">
        <v>2</v>
      </c>
      <c r="E83" s="103">
        <v>2</v>
      </c>
      <c r="F83" s="103">
        <v>1</v>
      </c>
      <c r="G83" s="105">
        <v>1</v>
      </c>
      <c r="H83" s="101">
        <v>53.853333333333332</v>
      </c>
      <c r="I83" s="101">
        <v>47.75333333333333</v>
      </c>
      <c r="J83" s="111">
        <v>6.1000000000000014</v>
      </c>
    </row>
    <row r="84" spans="1:10" hidden="1" x14ac:dyDescent="0.25">
      <c r="A84" s="103">
        <v>222</v>
      </c>
      <c r="B84" s="103">
        <v>2</v>
      </c>
      <c r="C84" s="103">
        <v>4</v>
      </c>
      <c r="D84" s="103">
        <v>2</v>
      </c>
      <c r="E84" s="103">
        <v>2</v>
      </c>
      <c r="F84" s="103">
        <v>1</v>
      </c>
      <c r="G84" s="105">
        <v>2</v>
      </c>
      <c r="H84" s="101">
        <v>53.853333333333332</v>
      </c>
      <c r="I84" s="101">
        <v>47.103333333333332</v>
      </c>
      <c r="J84" s="111">
        <v>6.75</v>
      </c>
    </row>
    <row r="85" spans="1:10" hidden="1" x14ac:dyDescent="0.25">
      <c r="A85" s="107">
        <v>223</v>
      </c>
      <c r="B85" s="107">
        <v>2</v>
      </c>
      <c r="C85" s="107">
        <v>4</v>
      </c>
      <c r="D85" s="107">
        <v>2</v>
      </c>
      <c r="E85" s="107">
        <v>2</v>
      </c>
      <c r="F85" s="107">
        <v>1</v>
      </c>
      <c r="G85" s="109">
        <v>10</v>
      </c>
      <c r="H85" s="102">
        <v>53.853333333333332</v>
      </c>
      <c r="I85" s="102">
        <v>47.693333333333335</v>
      </c>
      <c r="J85" s="112">
        <v>6.1599999999999966</v>
      </c>
    </row>
    <row r="86" spans="1:10" hidden="1" x14ac:dyDescent="0.25">
      <c r="A86" s="103">
        <v>224</v>
      </c>
      <c r="B86" s="103">
        <v>2</v>
      </c>
      <c r="C86" s="103">
        <v>4</v>
      </c>
      <c r="D86" s="103">
        <v>2</v>
      </c>
      <c r="E86" s="103">
        <v>2</v>
      </c>
      <c r="F86" s="103">
        <v>1</v>
      </c>
      <c r="G86" s="105">
        <v>20</v>
      </c>
      <c r="H86" s="101">
        <v>53.853333333333332</v>
      </c>
      <c r="I86" s="101">
        <v>46.053333333333335</v>
      </c>
      <c r="J86" s="111">
        <v>7.7999999999999972</v>
      </c>
    </row>
    <row r="87" spans="1:10" hidden="1" x14ac:dyDescent="0.25">
      <c r="A87" s="103">
        <v>218</v>
      </c>
      <c r="B87" s="103">
        <v>2</v>
      </c>
      <c r="C87" s="103">
        <v>4</v>
      </c>
      <c r="D87" s="103">
        <v>2</v>
      </c>
      <c r="E87" s="103">
        <v>2</v>
      </c>
      <c r="F87" s="103">
        <v>1</v>
      </c>
      <c r="G87" s="105">
        <v>0.02</v>
      </c>
      <c r="H87" s="101">
        <v>53.853333333333332</v>
      </c>
      <c r="I87" s="101">
        <v>37.893333333333331</v>
      </c>
      <c r="J87" s="111">
        <v>15.96</v>
      </c>
    </row>
    <row r="88" spans="1:10" hidden="1" x14ac:dyDescent="0.25">
      <c r="A88" s="107">
        <v>242</v>
      </c>
      <c r="B88" s="107">
        <v>2</v>
      </c>
      <c r="C88" s="107">
        <v>4</v>
      </c>
      <c r="D88" s="107">
        <v>2</v>
      </c>
      <c r="E88" s="107">
        <v>2</v>
      </c>
      <c r="F88" s="107">
        <v>2</v>
      </c>
      <c r="G88" s="109">
        <v>1</v>
      </c>
      <c r="H88" s="102">
        <v>53.853333333333332</v>
      </c>
      <c r="I88" s="102">
        <v>47.166666666666664</v>
      </c>
      <c r="J88" s="112">
        <v>6.6866666666666674</v>
      </c>
    </row>
    <row r="89" spans="1:10" hidden="1" x14ac:dyDescent="0.25">
      <c r="A89" s="103">
        <v>243</v>
      </c>
      <c r="B89" s="103">
        <v>2</v>
      </c>
      <c r="C89" s="103">
        <v>4</v>
      </c>
      <c r="D89" s="103">
        <v>2</v>
      </c>
      <c r="E89" s="103">
        <v>2</v>
      </c>
      <c r="F89" s="103">
        <v>2</v>
      </c>
      <c r="G89" s="105">
        <v>2</v>
      </c>
      <c r="H89" s="101">
        <v>53.853333333333332</v>
      </c>
      <c r="I89" s="101">
        <v>45.923333333333325</v>
      </c>
      <c r="J89" s="111">
        <v>7.9300000000000068</v>
      </c>
    </row>
    <row r="90" spans="1:10" hidden="1" x14ac:dyDescent="0.25">
      <c r="A90" s="107">
        <v>244</v>
      </c>
      <c r="B90" s="107">
        <v>2</v>
      </c>
      <c r="C90" s="107">
        <v>4</v>
      </c>
      <c r="D90" s="107">
        <v>2</v>
      </c>
      <c r="E90" s="107">
        <v>2</v>
      </c>
      <c r="F90" s="107">
        <v>2</v>
      </c>
      <c r="G90" s="109">
        <v>10</v>
      </c>
      <c r="H90" s="102">
        <v>53.853333333333332</v>
      </c>
      <c r="I90" s="102">
        <v>48.493333333333332</v>
      </c>
      <c r="J90" s="112">
        <v>5.3599999999999994</v>
      </c>
    </row>
    <row r="91" spans="1:10" hidden="1" x14ac:dyDescent="0.25">
      <c r="A91" s="103">
        <v>245</v>
      </c>
      <c r="B91" s="103">
        <v>2</v>
      </c>
      <c r="C91" s="103">
        <v>4</v>
      </c>
      <c r="D91" s="103">
        <v>2</v>
      </c>
      <c r="E91" s="103">
        <v>2</v>
      </c>
      <c r="F91" s="103">
        <v>2</v>
      </c>
      <c r="G91" s="105">
        <v>20</v>
      </c>
      <c r="H91" s="101">
        <v>53.853333333333332</v>
      </c>
      <c r="I91" s="101">
        <v>47.93</v>
      </c>
      <c r="J91" s="111">
        <v>5.923333333333332</v>
      </c>
    </row>
    <row r="92" spans="1:10" hidden="1" x14ac:dyDescent="0.25">
      <c r="A92" s="103">
        <v>240</v>
      </c>
      <c r="B92" s="103">
        <v>2</v>
      </c>
      <c r="C92" s="103">
        <v>4</v>
      </c>
      <c r="D92" s="103">
        <v>2</v>
      </c>
      <c r="E92" s="103">
        <v>2</v>
      </c>
      <c r="F92" s="103">
        <v>2</v>
      </c>
      <c r="G92" s="105">
        <v>0.1</v>
      </c>
      <c r="H92" s="101">
        <v>53.853333333333332</v>
      </c>
      <c r="I92" s="101">
        <v>32.299999999999997</v>
      </c>
      <c r="J92" s="111">
        <v>21.553333333333335</v>
      </c>
    </row>
    <row r="93" spans="1:10" x14ac:dyDescent="0.25">
      <c r="A93" s="103">
        <v>410</v>
      </c>
      <c r="B93" s="103">
        <v>3</v>
      </c>
      <c r="C93" s="103">
        <v>13</v>
      </c>
      <c r="D93" s="103">
        <v>2</v>
      </c>
      <c r="E93" s="103">
        <v>2</v>
      </c>
      <c r="F93" s="103">
        <v>2</v>
      </c>
      <c r="G93" s="105">
        <v>1</v>
      </c>
      <c r="H93" s="101">
        <v>81.846666666666664</v>
      </c>
      <c r="I93" s="101">
        <v>77.902499999999989</v>
      </c>
      <c r="J93" s="111">
        <v>3.9441666666666748</v>
      </c>
    </row>
    <row r="94" spans="1:10" hidden="1" x14ac:dyDescent="0.25">
      <c r="A94" s="107">
        <v>387</v>
      </c>
      <c r="B94" s="107">
        <v>3</v>
      </c>
      <c r="C94" s="107">
        <v>13</v>
      </c>
      <c r="D94" s="107">
        <v>2</v>
      </c>
      <c r="E94" s="107">
        <v>2</v>
      </c>
      <c r="F94" s="107">
        <v>1</v>
      </c>
      <c r="G94" s="109">
        <v>0.1</v>
      </c>
      <c r="H94" s="102">
        <v>81.846666666666664</v>
      </c>
      <c r="I94" s="102">
        <v>75.418333333333337</v>
      </c>
      <c r="J94" s="112">
        <v>6.4283333333333275</v>
      </c>
    </row>
    <row r="95" spans="1:10" x14ac:dyDescent="0.25">
      <c r="A95" s="103">
        <v>409</v>
      </c>
      <c r="B95" s="103">
        <v>3</v>
      </c>
      <c r="C95" s="103">
        <v>13</v>
      </c>
      <c r="D95" s="103">
        <v>2</v>
      </c>
      <c r="E95" s="103">
        <v>2</v>
      </c>
      <c r="F95" s="103">
        <v>2</v>
      </c>
      <c r="G95" s="105">
        <v>0.2</v>
      </c>
      <c r="H95" s="101">
        <v>81.846666666666664</v>
      </c>
      <c r="I95" s="101">
        <v>76.002500000000012</v>
      </c>
      <c r="J95" s="111">
        <v>5.8441666666666521</v>
      </c>
    </row>
    <row r="96" spans="1:10" hidden="1" x14ac:dyDescent="0.25">
      <c r="A96" s="107">
        <v>390</v>
      </c>
      <c r="B96" s="107">
        <v>3</v>
      </c>
      <c r="C96" s="107">
        <v>13</v>
      </c>
      <c r="D96" s="107">
        <v>2</v>
      </c>
      <c r="E96" s="107">
        <v>2</v>
      </c>
      <c r="F96" s="107">
        <v>1</v>
      </c>
      <c r="G96" s="109">
        <v>2</v>
      </c>
      <c r="H96" s="102">
        <v>81.846666666666664</v>
      </c>
      <c r="I96" s="102">
        <v>74.172499999999999</v>
      </c>
      <c r="J96" s="112">
        <v>7.6741666666666646</v>
      </c>
    </row>
    <row r="97" spans="1:10" hidden="1" x14ac:dyDescent="0.25">
      <c r="A97" s="103">
        <v>391</v>
      </c>
      <c r="B97" s="103">
        <v>3</v>
      </c>
      <c r="C97" s="103">
        <v>13</v>
      </c>
      <c r="D97" s="103">
        <v>2</v>
      </c>
      <c r="E97" s="103">
        <v>2</v>
      </c>
      <c r="F97" s="103">
        <v>1</v>
      </c>
      <c r="G97" s="105">
        <v>10</v>
      </c>
      <c r="H97" s="101">
        <v>81.846666666666664</v>
      </c>
      <c r="I97" s="101">
        <v>75.024999999999991</v>
      </c>
      <c r="J97" s="111">
        <v>6.8216666666666725</v>
      </c>
    </row>
    <row r="98" spans="1:10" hidden="1" x14ac:dyDescent="0.25">
      <c r="A98" s="107">
        <v>392</v>
      </c>
      <c r="B98" s="107">
        <v>3</v>
      </c>
      <c r="C98" s="107">
        <v>13</v>
      </c>
      <c r="D98" s="107">
        <v>2</v>
      </c>
      <c r="E98" s="107">
        <v>2</v>
      </c>
      <c r="F98" s="107">
        <v>1</v>
      </c>
      <c r="G98" s="109">
        <v>20</v>
      </c>
      <c r="H98" s="102">
        <v>81.846666666666664</v>
      </c>
      <c r="I98" s="102">
        <v>74.38333333333334</v>
      </c>
      <c r="J98" s="112">
        <v>7.463333333333324</v>
      </c>
    </row>
    <row r="99" spans="1:10" hidden="1" x14ac:dyDescent="0.25">
      <c r="A99" s="103">
        <v>386</v>
      </c>
      <c r="B99" s="103">
        <v>3</v>
      </c>
      <c r="C99" s="103">
        <v>13</v>
      </c>
      <c r="D99" s="103">
        <v>2</v>
      </c>
      <c r="E99" s="103">
        <v>2</v>
      </c>
      <c r="F99" s="103">
        <v>1</v>
      </c>
      <c r="G99" s="105">
        <v>0.02</v>
      </c>
      <c r="H99" s="101">
        <v>81.846666666666664</v>
      </c>
      <c r="I99" s="101">
        <v>74.130833333333328</v>
      </c>
      <c r="J99" s="111">
        <v>7.715833333333336</v>
      </c>
    </row>
    <row r="100" spans="1:10" x14ac:dyDescent="0.25">
      <c r="A100" s="103">
        <v>411</v>
      </c>
      <c r="B100" s="103">
        <v>3</v>
      </c>
      <c r="C100" s="103">
        <v>13</v>
      </c>
      <c r="D100" s="103">
        <v>2</v>
      </c>
      <c r="E100" s="103">
        <v>2</v>
      </c>
      <c r="F100" s="103">
        <v>2</v>
      </c>
      <c r="G100" s="105">
        <v>2</v>
      </c>
      <c r="H100" s="101">
        <v>81.846666666666664</v>
      </c>
      <c r="I100" s="101">
        <v>78.518333333333331</v>
      </c>
      <c r="J100" s="111">
        <v>3.3283333333333331</v>
      </c>
    </row>
    <row r="101" spans="1:10" x14ac:dyDescent="0.25">
      <c r="A101" s="107">
        <v>412</v>
      </c>
      <c r="B101" s="107">
        <v>3</v>
      </c>
      <c r="C101" s="107">
        <v>13</v>
      </c>
      <c r="D101" s="107">
        <v>2</v>
      </c>
      <c r="E101" s="107">
        <v>2</v>
      </c>
      <c r="F101" s="107">
        <v>2</v>
      </c>
      <c r="G101" s="109">
        <v>10</v>
      </c>
      <c r="H101" s="102">
        <v>81.846666666666664</v>
      </c>
      <c r="I101" s="102">
        <v>69.773333333333341</v>
      </c>
      <c r="J101" s="112">
        <v>12.073333333333323</v>
      </c>
    </row>
    <row r="102" spans="1:10" hidden="1" x14ac:dyDescent="0.25">
      <c r="A102" s="103">
        <v>413</v>
      </c>
      <c r="B102" s="103">
        <v>3</v>
      </c>
      <c r="C102" s="103">
        <v>13</v>
      </c>
      <c r="D102" s="103">
        <v>2</v>
      </c>
      <c r="E102" s="103">
        <v>2</v>
      </c>
      <c r="F102" s="103">
        <v>2</v>
      </c>
      <c r="G102" s="105">
        <v>20</v>
      </c>
      <c r="H102" s="101">
        <v>81.846666666666664</v>
      </c>
      <c r="I102" s="101">
        <v>78.428333333333342</v>
      </c>
      <c r="J102" s="111">
        <v>3.4183333333333223</v>
      </c>
    </row>
    <row r="103" spans="1:10" x14ac:dyDescent="0.25">
      <c r="A103" s="103">
        <v>408</v>
      </c>
      <c r="B103" s="103">
        <v>3</v>
      </c>
      <c r="C103" s="103">
        <v>13</v>
      </c>
      <c r="D103" s="103">
        <v>2</v>
      </c>
      <c r="E103" s="103">
        <v>2</v>
      </c>
      <c r="F103" s="103">
        <v>2</v>
      </c>
      <c r="G103" s="105">
        <v>0.1</v>
      </c>
      <c r="H103" s="101">
        <v>81.846666666666664</v>
      </c>
      <c r="I103" s="101">
        <v>71.417500000000004</v>
      </c>
      <c r="J103" s="111">
        <v>10.42916666666666</v>
      </c>
    </row>
    <row r="104" spans="1:10" hidden="1" x14ac:dyDescent="0.25">
      <c r="A104" s="107">
        <v>388</v>
      </c>
      <c r="B104" s="107">
        <v>3</v>
      </c>
      <c r="C104" s="107">
        <v>13</v>
      </c>
      <c r="D104" s="107">
        <v>2</v>
      </c>
      <c r="E104" s="107">
        <v>2</v>
      </c>
      <c r="F104" s="107">
        <v>1</v>
      </c>
      <c r="G104" s="109">
        <v>0.2</v>
      </c>
      <c r="H104" s="102">
        <v>81.846666666666664</v>
      </c>
      <c r="I104" s="102">
        <v>72.928333333333327</v>
      </c>
      <c r="J104" s="112">
        <v>8.9183333333333366</v>
      </c>
    </row>
    <row r="105" spans="1:10" hidden="1" x14ac:dyDescent="0.25">
      <c r="A105" s="103">
        <v>389</v>
      </c>
      <c r="B105" s="103">
        <v>3</v>
      </c>
      <c r="C105" s="103">
        <v>13</v>
      </c>
      <c r="D105" s="103">
        <v>2</v>
      </c>
      <c r="E105" s="103">
        <v>2</v>
      </c>
      <c r="F105" s="103">
        <v>1</v>
      </c>
      <c r="G105" s="105">
        <v>1</v>
      </c>
      <c r="H105" s="101">
        <v>81.846666666666664</v>
      </c>
      <c r="I105" s="101">
        <v>69.854166666666643</v>
      </c>
      <c r="J105" s="111">
        <v>11.992500000000021</v>
      </c>
    </row>
    <row r="106" spans="1:10" hidden="1" x14ac:dyDescent="0.25">
      <c r="A106" s="103">
        <v>50</v>
      </c>
      <c r="B106" s="103">
        <v>1</v>
      </c>
      <c r="C106" s="103">
        <v>3</v>
      </c>
      <c r="D106" s="103">
        <v>2</v>
      </c>
      <c r="E106" s="103">
        <v>2</v>
      </c>
      <c r="F106" s="103">
        <v>1</v>
      </c>
      <c r="G106" s="105">
        <v>0.02</v>
      </c>
      <c r="H106" s="101">
        <v>59.195833333333347</v>
      </c>
      <c r="I106" s="101">
        <v>22.987500000000001</v>
      </c>
      <c r="J106" s="111">
        <v>36.208333333333343</v>
      </c>
    </row>
    <row r="107" spans="1:10" hidden="1" x14ac:dyDescent="0.25">
      <c r="A107" s="107">
        <v>52</v>
      </c>
      <c r="B107" s="107">
        <v>1</v>
      </c>
      <c r="C107" s="107">
        <v>3</v>
      </c>
      <c r="D107" s="107">
        <v>2</v>
      </c>
      <c r="E107" s="107">
        <v>2</v>
      </c>
      <c r="F107" s="107">
        <v>1</v>
      </c>
      <c r="G107" s="109">
        <v>0.2</v>
      </c>
      <c r="H107" s="102">
        <v>59.195833333333347</v>
      </c>
      <c r="I107" s="102">
        <v>30.459999999999997</v>
      </c>
      <c r="J107" s="112">
        <v>28.73583333333335</v>
      </c>
    </row>
    <row r="108" spans="1:10" hidden="1" x14ac:dyDescent="0.25">
      <c r="A108" s="103">
        <v>239</v>
      </c>
      <c r="B108" s="103">
        <v>2</v>
      </c>
      <c r="C108" s="103">
        <v>4</v>
      </c>
      <c r="D108" s="103">
        <v>2</v>
      </c>
      <c r="E108" s="103">
        <v>2</v>
      </c>
      <c r="F108" s="103">
        <v>2</v>
      </c>
      <c r="G108" s="105">
        <v>0.02</v>
      </c>
      <c r="H108" s="101">
        <v>53.853333333333332</v>
      </c>
      <c r="I108" s="101">
        <v>20.786666666666669</v>
      </c>
      <c r="J108" s="111">
        <v>33.066666666666663</v>
      </c>
    </row>
    <row r="109" spans="1:10" hidden="1" x14ac:dyDescent="0.25">
      <c r="A109" s="103">
        <v>534</v>
      </c>
      <c r="B109" s="103">
        <v>2</v>
      </c>
      <c r="C109" s="103">
        <v>10</v>
      </c>
      <c r="D109" s="103">
        <v>2</v>
      </c>
      <c r="E109" s="103">
        <v>2</v>
      </c>
      <c r="F109" s="103">
        <v>1</v>
      </c>
      <c r="G109" s="104">
        <v>0.5</v>
      </c>
      <c r="H109" s="101">
        <v>53.853333333333332</v>
      </c>
      <c r="I109" s="101">
        <v>45.93333333333333</v>
      </c>
      <c r="J109" s="106">
        <v>7.9200000000000017</v>
      </c>
    </row>
    <row r="110" spans="1:10" hidden="1" x14ac:dyDescent="0.25">
      <c r="A110" s="107">
        <v>602</v>
      </c>
      <c r="B110" s="107">
        <v>2</v>
      </c>
      <c r="C110" s="107">
        <v>10</v>
      </c>
      <c r="D110" s="107">
        <v>2</v>
      </c>
      <c r="E110" s="107">
        <v>2</v>
      </c>
      <c r="F110" s="107">
        <v>1</v>
      </c>
      <c r="G110" s="108">
        <v>0.5</v>
      </c>
      <c r="H110" s="102">
        <v>53.853333333333332</v>
      </c>
      <c r="I110" s="102">
        <v>45.93333333333333</v>
      </c>
      <c r="J110" s="110">
        <v>7.9200000000000017</v>
      </c>
    </row>
    <row r="111" spans="1:10" hidden="1" x14ac:dyDescent="0.25">
      <c r="A111" s="103">
        <v>241</v>
      </c>
      <c r="B111" s="103">
        <v>2</v>
      </c>
      <c r="C111" s="103">
        <v>4</v>
      </c>
      <c r="D111" s="103">
        <v>2</v>
      </c>
      <c r="E111" s="103">
        <v>2</v>
      </c>
      <c r="F111" s="103">
        <v>2</v>
      </c>
      <c r="G111" s="105">
        <v>0.2</v>
      </c>
      <c r="H111" s="101">
        <v>53.853333333333332</v>
      </c>
      <c r="I111" s="101">
        <v>36.809999999999995</v>
      </c>
      <c r="J111" s="111">
        <v>17.043333333333337</v>
      </c>
    </row>
    <row r="112" spans="1:10" x14ac:dyDescent="0.25">
      <c r="A112" s="103">
        <v>407</v>
      </c>
      <c r="B112" s="103">
        <v>3</v>
      </c>
      <c r="C112" s="103">
        <v>13</v>
      </c>
      <c r="D112" s="103">
        <v>2</v>
      </c>
      <c r="E112" s="103">
        <v>2</v>
      </c>
      <c r="F112" s="103">
        <v>2</v>
      </c>
      <c r="G112" s="105">
        <v>0.02</v>
      </c>
      <c r="H112" s="101">
        <v>81.846666666666664</v>
      </c>
      <c r="I112" s="101">
        <v>65.289166666666674</v>
      </c>
      <c r="J112" s="111">
        <v>16.55749999999999</v>
      </c>
    </row>
    <row r="113" spans="1:10" hidden="1" x14ac:dyDescent="0.25">
      <c r="A113" s="103">
        <v>73</v>
      </c>
      <c r="B113" s="103">
        <v>1</v>
      </c>
      <c r="C113" s="103">
        <v>3</v>
      </c>
      <c r="D113" s="103">
        <v>2</v>
      </c>
      <c r="E113" s="103">
        <v>2</v>
      </c>
      <c r="F113" s="103">
        <v>2</v>
      </c>
      <c r="G113" s="105">
        <v>0.2</v>
      </c>
      <c r="H113" s="101">
        <v>59.195833333333347</v>
      </c>
      <c r="I113" s="101">
        <v>20.400833333333331</v>
      </c>
      <c r="J113" s="111">
        <v>38.795000000000016</v>
      </c>
    </row>
    <row r="114" spans="1:10" hidden="1" x14ac:dyDescent="0.25">
      <c r="A114" s="103">
        <v>518</v>
      </c>
      <c r="B114" s="103">
        <v>1</v>
      </c>
      <c r="C114" s="103">
        <v>3</v>
      </c>
      <c r="D114" s="103">
        <v>2</v>
      </c>
      <c r="E114" s="103">
        <v>2</v>
      </c>
      <c r="F114" s="103">
        <v>2</v>
      </c>
      <c r="G114" s="104">
        <v>0.5</v>
      </c>
      <c r="H114" s="101">
        <v>59.195833333333347</v>
      </c>
      <c r="I114" s="101">
        <v>18.102499999999996</v>
      </c>
      <c r="J114" s="106">
        <v>41.093333333333348</v>
      </c>
    </row>
    <row r="115" spans="1:10" hidden="1" x14ac:dyDescent="0.25">
      <c r="A115" s="103">
        <v>586</v>
      </c>
      <c r="B115" s="103">
        <v>1</v>
      </c>
      <c r="C115" s="103">
        <v>3</v>
      </c>
      <c r="D115" s="103">
        <v>2</v>
      </c>
      <c r="E115" s="103">
        <v>2</v>
      </c>
      <c r="F115" s="103">
        <v>2</v>
      </c>
      <c r="G115" s="104">
        <v>0.5</v>
      </c>
      <c r="H115" s="101">
        <v>59.195833333333347</v>
      </c>
      <c r="I115" s="101">
        <v>18.102499999999996</v>
      </c>
      <c r="J115" s="106">
        <v>41.093333333333348</v>
      </c>
    </row>
    <row r="116" spans="1:10" hidden="1" x14ac:dyDescent="0.25">
      <c r="A116" s="103">
        <v>545</v>
      </c>
      <c r="B116" s="103">
        <v>2</v>
      </c>
      <c r="C116" s="103">
        <v>10</v>
      </c>
      <c r="D116" s="103">
        <v>2</v>
      </c>
      <c r="E116" s="103">
        <v>2</v>
      </c>
      <c r="F116" s="103">
        <v>2</v>
      </c>
      <c r="G116" s="104">
        <v>0.5</v>
      </c>
      <c r="H116" s="101">
        <v>53.853333333333332</v>
      </c>
      <c r="I116" s="101">
        <v>42.029999999999994</v>
      </c>
      <c r="J116" s="106">
        <v>11.823333333333338</v>
      </c>
    </row>
    <row r="117" spans="1:10" hidden="1" x14ac:dyDescent="0.25">
      <c r="A117" s="107">
        <v>613</v>
      </c>
      <c r="B117" s="107">
        <v>2</v>
      </c>
      <c r="C117" s="107">
        <v>10</v>
      </c>
      <c r="D117" s="107">
        <v>2</v>
      </c>
      <c r="E117" s="107">
        <v>2</v>
      </c>
      <c r="F117" s="107">
        <v>2</v>
      </c>
      <c r="G117" s="108">
        <v>0.5</v>
      </c>
      <c r="H117" s="102">
        <v>53.853333333333332</v>
      </c>
      <c r="I117" s="102">
        <v>42.029999999999994</v>
      </c>
      <c r="J117" s="110">
        <v>11.823333333333338</v>
      </c>
    </row>
    <row r="118" spans="1:10" x14ac:dyDescent="0.25">
      <c r="A118" s="107">
        <v>565</v>
      </c>
      <c r="B118" s="107">
        <v>3</v>
      </c>
      <c r="C118" s="107">
        <v>13</v>
      </c>
      <c r="D118" s="107">
        <v>2</v>
      </c>
      <c r="E118" s="107">
        <v>2</v>
      </c>
      <c r="F118" s="107">
        <v>2</v>
      </c>
      <c r="G118" s="108">
        <v>0.5</v>
      </c>
      <c r="H118" s="102">
        <v>81.846666666666664</v>
      </c>
      <c r="I118" s="102">
        <v>67.968333333333334</v>
      </c>
      <c r="J118" s="110">
        <v>13.87833333333333</v>
      </c>
    </row>
    <row r="119" spans="1:10" x14ac:dyDescent="0.25">
      <c r="A119" s="107">
        <v>633</v>
      </c>
      <c r="B119" s="107">
        <v>3</v>
      </c>
      <c r="C119" s="107">
        <v>13</v>
      </c>
      <c r="D119" s="107">
        <v>2</v>
      </c>
      <c r="E119" s="107">
        <v>2</v>
      </c>
      <c r="F119" s="107">
        <v>2</v>
      </c>
      <c r="G119" s="108">
        <v>0.5</v>
      </c>
      <c r="H119" s="102">
        <v>81.846666666666664</v>
      </c>
      <c r="I119" s="102">
        <v>67.968333333333334</v>
      </c>
      <c r="J119" s="110">
        <v>13.87833333333333</v>
      </c>
    </row>
    <row r="120" spans="1:10" hidden="1" x14ac:dyDescent="0.25">
      <c r="A120" s="103">
        <v>561</v>
      </c>
      <c r="B120" s="103">
        <v>3</v>
      </c>
      <c r="C120" s="103">
        <v>13</v>
      </c>
      <c r="D120" s="103">
        <v>2</v>
      </c>
      <c r="E120" s="103">
        <v>2</v>
      </c>
      <c r="F120" s="103">
        <v>1</v>
      </c>
      <c r="G120" s="104">
        <v>0.5</v>
      </c>
      <c r="H120" s="101">
        <v>81.846666666666664</v>
      </c>
      <c r="I120" s="101">
        <v>66.28</v>
      </c>
      <c r="J120" s="106">
        <v>15.566666666666663</v>
      </c>
    </row>
    <row r="121" spans="1:10" hidden="1" x14ac:dyDescent="0.25">
      <c r="A121" s="107">
        <v>629</v>
      </c>
      <c r="B121" s="107">
        <v>3</v>
      </c>
      <c r="C121" s="107">
        <v>13</v>
      </c>
      <c r="D121" s="107">
        <v>2</v>
      </c>
      <c r="E121" s="107">
        <v>2</v>
      </c>
      <c r="F121" s="107">
        <v>1</v>
      </c>
      <c r="G121" s="108">
        <v>0.5</v>
      </c>
      <c r="H121" s="102">
        <v>81.846666666666664</v>
      </c>
      <c r="I121" s="102">
        <v>66.28</v>
      </c>
      <c r="J121" s="110">
        <v>15.566666666666663</v>
      </c>
    </row>
    <row r="122" spans="1:10" hidden="1" x14ac:dyDescent="0.25">
      <c r="A122" s="103">
        <v>61</v>
      </c>
      <c r="B122" s="103">
        <v>1</v>
      </c>
      <c r="C122" s="103">
        <v>3</v>
      </c>
      <c r="D122" s="103">
        <v>2</v>
      </c>
      <c r="E122" s="103">
        <v>3</v>
      </c>
      <c r="F122" s="103">
        <v>1</v>
      </c>
      <c r="G122" s="105">
        <v>2</v>
      </c>
      <c r="H122" s="101">
        <v>59.195833333333347</v>
      </c>
      <c r="I122" s="101">
        <v>18.675833333333333</v>
      </c>
      <c r="J122" s="111">
        <v>40.52000000000001</v>
      </c>
    </row>
    <row r="123" spans="1:10" hidden="1" x14ac:dyDescent="0.25">
      <c r="A123" s="107">
        <v>62</v>
      </c>
      <c r="B123" s="107">
        <v>1</v>
      </c>
      <c r="C123" s="107">
        <v>3</v>
      </c>
      <c r="D123" s="107">
        <v>2</v>
      </c>
      <c r="E123" s="107">
        <v>3</v>
      </c>
      <c r="F123" s="107">
        <v>1</v>
      </c>
      <c r="G123" s="109">
        <v>10</v>
      </c>
      <c r="H123" s="102">
        <v>59.195833333333347</v>
      </c>
      <c r="I123" s="102">
        <v>30.746666666666659</v>
      </c>
      <c r="J123" s="112">
        <v>28.449166666666688</v>
      </c>
    </row>
    <row r="124" spans="1:10" hidden="1" x14ac:dyDescent="0.25">
      <c r="A124" s="103">
        <v>63</v>
      </c>
      <c r="B124" s="103">
        <v>1</v>
      </c>
      <c r="C124" s="103">
        <v>3</v>
      </c>
      <c r="D124" s="103">
        <v>2</v>
      </c>
      <c r="E124" s="103">
        <v>3</v>
      </c>
      <c r="F124" s="103">
        <v>1</v>
      </c>
      <c r="G124" s="105">
        <v>20</v>
      </c>
      <c r="H124" s="101">
        <v>59.195833333333347</v>
      </c>
      <c r="I124" s="101">
        <v>47.989166666666669</v>
      </c>
      <c r="J124" s="111">
        <v>11.206666666666678</v>
      </c>
    </row>
    <row r="125" spans="1:10" hidden="1" x14ac:dyDescent="0.25">
      <c r="A125" s="107">
        <v>82</v>
      </c>
      <c r="B125" s="107">
        <v>1</v>
      </c>
      <c r="C125" s="107">
        <v>3</v>
      </c>
      <c r="D125" s="107">
        <v>2</v>
      </c>
      <c r="E125" s="107">
        <v>3</v>
      </c>
      <c r="F125" s="107">
        <v>2</v>
      </c>
      <c r="G125" s="109">
        <v>2</v>
      </c>
      <c r="H125" s="102">
        <v>59.195833333333347</v>
      </c>
      <c r="I125" s="102">
        <v>11.493333333333332</v>
      </c>
      <c r="J125" s="112">
        <v>47.702500000000015</v>
      </c>
    </row>
    <row r="126" spans="1:10" hidden="1" x14ac:dyDescent="0.25">
      <c r="A126" s="103">
        <v>83</v>
      </c>
      <c r="B126" s="103">
        <v>1</v>
      </c>
      <c r="C126" s="103">
        <v>3</v>
      </c>
      <c r="D126" s="103">
        <v>2</v>
      </c>
      <c r="E126" s="103">
        <v>3</v>
      </c>
      <c r="F126" s="103">
        <v>2</v>
      </c>
      <c r="G126" s="105">
        <v>10</v>
      </c>
      <c r="H126" s="101">
        <v>59.195833333333347</v>
      </c>
      <c r="I126" s="101">
        <v>37.642499999999998</v>
      </c>
      <c r="J126" s="111">
        <v>21.553333333333349</v>
      </c>
    </row>
    <row r="127" spans="1:10" hidden="1" x14ac:dyDescent="0.25">
      <c r="A127" s="107">
        <v>84</v>
      </c>
      <c r="B127" s="107">
        <v>1</v>
      </c>
      <c r="C127" s="107">
        <v>3</v>
      </c>
      <c r="D127" s="107">
        <v>2</v>
      </c>
      <c r="E127" s="107">
        <v>3</v>
      </c>
      <c r="F127" s="107">
        <v>2</v>
      </c>
      <c r="G127" s="109">
        <v>20</v>
      </c>
      <c r="H127" s="102">
        <v>59.195833333333347</v>
      </c>
      <c r="I127" s="102">
        <v>52.874166666666667</v>
      </c>
      <c r="J127" s="112">
        <v>6.3216666666666796</v>
      </c>
    </row>
    <row r="128" spans="1:10" hidden="1" x14ac:dyDescent="0.25">
      <c r="A128" s="103">
        <v>80</v>
      </c>
      <c r="B128" s="103">
        <v>1</v>
      </c>
      <c r="C128" s="103">
        <v>3</v>
      </c>
      <c r="D128" s="103">
        <v>2</v>
      </c>
      <c r="E128" s="103">
        <v>3</v>
      </c>
      <c r="F128" s="103">
        <v>2</v>
      </c>
      <c r="G128" s="105">
        <v>0.2</v>
      </c>
      <c r="H128" s="101">
        <v>59.195833333333347</v>
      </c>
      <c r="I128" s="101">
        <v>40.517500000000005</v>
      </c>
      <c r="J128" s="111">
        <v>18.678333333333342</v>
      </c>
    </row>
    <row r="129" spans="1:10" hidden="1" x14ac:dyDescent="0.25">
      <c r="A129" s="103">
        <v>79</v>
      </c>
      <c r="B129" s="103">
        <v>1</v>
      </c>
      <c r="C129" s="103">
        <v>3</v>
      </c>
      <c r="D129" s="103">
        <v>2</v>
      </c>
      <c r="E129" s="103">
        <v>3</v>
      </c>
      <c r="F129" s="103">
        <v>2</v>
      </c>
      <c r="G129" s="105">
        <v>0.1</v>
      </c>
      <c r="H129" s="101">
        <v>59.195833333333347</v>
      </c>
      <c r="I129" s="101">
        <v>17.239999999999998</v>
      </c>
      <c r="J129" s="111">
        <v>41.955833333333345</v>
      </c>
    </row>
    <row r="130" spans="1:10" hidden="1" x14ac:dyDescent="0.25">
      <c r="A130" s="103">
        <v>58</v>
      </c>
      <c r="B130" s="103">
        <v>1</v>
      </c>
      <c r="C130" s="103">
        <v>3</v>
      </c>
      <c r="D130" s="103">
        <v>2</v>
      </c>
      <c r="E130" s="103">
        <v>3</v>
      </c>
      <c r="F130" s="103">
        <v>1</v>
      </c>
      <c r="G130" s="105">
        <v>0.1</v>
      </c>
      <c r="H130" s="101">
        <v>59.195833333333347</v>
      </c>
      <c r="I130" s="101">
        <v>12.93</v>
      </c>
      <c r="J130" s="111">
        <v>46.265833333333347</v>
      </c>
    </row>
    <row r="131" spans="1:10" hidden="1" x14ac:dyDescent="0.25">
      <c r="A131" s="103">
        <v>60</v>
      </c>
      <c r="B131" s="103">
        <v>1</v>
      </c>
      <c r="C131" s="103">
        <v>3</v>
      </c>
      <c r="D131" s="103">
        <v>2</v>
      </c>
      <c r="E131" s="103">
        <v>3</v>
      </c>
      <c r="F131" s="103">
        <v>1</v>
      </c>
      <c r="G131" s="105">
        <v>1</v>
      </c>
      <c r="H131" s="101">
        <v>59.195833333333347</v>
      </c>
      <c r="I131" s="101">
        <v>27.010833333333334</v>
      </c>
      <c r="J131" s="111">
        <v>32.185000000000016</v>
      </c>
    </row>
    <row r="132" spans="1:10" hidden="1" x14ac:dyDescent="0.25">
      <c r="A132" s="103">
        <v>229</v>
      </c>
      <c r="B132" s="103">
        <v>2</v>
      </c>
      <c r="C132" s="103">
        <v>4</v>
      </c>
      <c r="D132" s="103">
        <v>2</v>
      </c>
      <c r="E132" s="103">
        <v>3</v>
      </c>
      <c r="F132" s="103">
        <v>1</v>
      </c>
      <c r="G132" s="105">
        <v>2</v>
      </c>
      <c r="H132" s="101">
        <v>53.853333333333332</v>
      </c>
      <c r="I132" s="101">
        <v>47.273333333333333</v>
      </c>
      <c r="J132" s="111">
        <v>6.5799999999999983</v>
      </c>
    </row>
    <row r="133" spans="1:10" hidden="1" x14ac:dyDescent="0.25">
      <c r="A133" s="107">
        <v>230</v>
      </c>
      <c r="B133" s="107">
        <v>2</v>
      </c>
      <c r="C133" s="107">
        <v>4</v>
      </c>
      <c r="D133" s="107">
        <v>2</v>
      </c>
      <c r="E133" s="107">
        <v>3</v>
      </c>
      <c r="F133" s="107">
        <v>1</v>
      </c>
      <c r="G133" s="109">
        <v>10</v>
      </c>
      <c r="H133" s="102">
        <v>53.853333333333332</v>
      </c>
      <c r="I133" s="102">
        <v>47.293333333333329</v>
      </c>
      <c r="J133" s="112">
        <v>6.5600000000000023</v>
      </c>
    </row>
    <row r="134" spans="1:10" hidden="1" x14ac:dyDescent="0.25">
      <c r="A134" s="103">
        <v>231</v>
      </c>
      <c r="B134" s="103">
        <v>2</v>
      </c>
      <c r="C134" s="103">
        <v>4</v>
      </c>
      <c r="D134" s="103">
        <v>2</v>
      </c>
      <c r="E134" s="103">
        <v>3</v>
      </c>
      <c r="F134" s="103">
        <v>1</v>
      </c>
      <c r="G134" s="105">
        <v>20</v>
      </c>
      <c r="H134" s="101">
        <v>53.853333333333332</v>
      </c>
      <c r="I134" s="101">
        <v>48.306666666666672</v>
      </c>
      <c r="J134" s="111">
        <v>5.5466666666666598</v>
      </c>
    </row>
    <row r="135" spans="1:10" hidden="1" x14ac:dyDescent="0.25">
      <c r="A135" s="103">
        <v>250</v>
      </c>
      <c r="B135" s="103">
        <v>2</v>
      </c>
      <c r="C135" s="103">
        <v>4</v>
      </c>
      <c r="D135" s="103">
        <v>2</v>
      </c>
      <c r="E135" s="103">
        <v>3</v>
      </c>
      <c r="F135" s="103">
        <v>2</v>
      </c>
      <c r="G135" s="105">
        <v>2</v>
      </c>
      <c r="H135" s="101">
        <v>53.853333333333332</v>
      </c>
      <c r="I135" s="101">
        <v>44.04</v>
      </c>
      <c r="J135" s="111">
        <v>9.8133333333333326</v>
      </c>
    </row>
    <row r="136" spans="1:10" hidden="1" x14ac:dyDescent="0.25">
      <c r="A136" s="107">
        <v>251</v>
      </c>
      <c r="B136" s="107">
        <v>2</v>
      </c>
      <c r="C136" s="107">
        <v>4</v>
      </c>
      <c r="D136" s="107">
        <v>2</v>
      </c>
      <c r="E136" s="107">
        <v>3</v>
      </c>
      <c r="F136" s="107">
        <v>2</v>
      </c>
      <c r="G136" s="109">
        <v>10</v>
      </c>
      <c r="H136" s="102">
        <v>53.853333333333332</v>
      </c>
      <c r="I136" s="102">
        <v>47.733333333333341</v>
      </c>
      <c r="J136" s="112">
        <v>6.1199999999999903</v>
      </c>
    </row>
    <row r="137" spans="1:10" hidden="1" x14ac:dyDescent="0.25">
      <c r="A137" s="103">
        <v>252</v>
      </c>
      <c r="B137" s="103">
        <v>2</v>
      </c>
      <c r="C137" s="103">
        <v>4</v>
      </c>
      <c r="D137" s="103">
        <v>2</v>
      </c>
      <c r="E137" s="103">
        <v>3</v>
      </c>
      <c r="F137" s="103">
        <v>2</v>
      </c>
      <c r="G137" s="105">
        <v>20</v>
      </c>
      <c r="H137" s="101">
        <v>53.853333333333332</v>
      </c>
      <c r="I137" s="101">
        <v>47.873333333333335</v>
      </c>
      <c r="J137" s="111">
        <v>5.9799999999999969</v>
      </c>
    </row>
    <row r="138" spans="1:10" hidden="1" x14ac:dyDescent="0.25">
      <c r="A138" s="103">
        <v>226</v>
      </c>
      <c r="B138" s="103">
        <v>2</v>
      </c>
      <c r="C138" s="103">
        <v>4</v>
      </c>
      <c r="D138" s="103">
        <v>2</v>
      </c>
      <c r="E138" s="103">
        <v>3</v>
      </c>
      <c r="F138" s="103">
        <v>1</v>
      </c>
      <c r="G138" s="105">
        <v>0.1</v>
      </c>
      <c r="H138" s="101">
        <v>53.853333333333332</v>
      </c>
      <c r="I138" s="101">
        <v>22.099999999999998</v>
      </c>
      <c r="J138" s="111">
        <v>31.753333333333334</v>
      </c>
    </row>
    <row r="139" spans="1:10" hidden="1" x14ac:dyDescent="0.25">
      <c r="A139" s="107">
        <v>228</v>
      </c>
      <c r="B139" s="107">
        <v>2</v>
      </c>
      <c r="C139" s="107">
        <v>4</v>
      </c>
      <c r="D139" s="107">
        <v>2</v>
      </c>
      <c r="E139" s="107">
        <v>3</v>
      </c>
      <c r="F139" s="107">
        <v>1</v>
      </c>
      <c r="G139" s="109">
        <v>1</v>
      </c>
      <c r="H139" s="102">
        <v>53.853333333333332</v>
      </c>
      <c r="I139" s="102">
        <v>44.763333333333343</v>
      </c>
      <c r="J139" s="112">
        <v>9.0899999999999892</v>
      </c>
    </row>
    <row r="140" spans="1:10" hidden="1" x14ac:dyDescent="0.25">
      <c r="A140" s="103">
        <v>247</v>
      </c>
      <c r="B140" s="103">
        <v>2</v>
      </c>
      <c r="C140" s="103">
        <v>4</v>
      </c>
      <c r="D140" s="103">
        <v>2</v>
      </c>
      <c r="E140" s="103">
        <v>3</v>
      </c>
      <c r="F140" s="103">
        <v>2</v>
      </c>
      <c r="G140" s="105">
        <v>0.1</v>
      </c>
      <c r="H140" s="101">
        <v>53.853333333333332</v>
      </c>
      <c r="I140" s="101">
        <v>18.7</v>
      </c>
      <c r="J140" s="111">
        <v>35.153333333333336</v>
      </c>
    </row>
    <row r="141" spans="1:10" hidden="1" x14ac:dyDescent="0.25">
      <c r="A141" s="103">
        <v>249</v>
      </c>
      <c r="B141" s="103">
        <v>2</v>
      </c>
      <c r="C141" s="103">
        <v>4</v>
      </c>
      <c r="D141" s="103">
        <v>2</v>
      </c>
      <c r="E141" s="103">
        <v>3</v>
      </c>
      <c r="F141" s="103">
        <v>2</v>
      </c>
      <c r="G141" s="105">
        <v>1</v>
      </c>
      <c r="H141" s="101">
        <v>53.853333333333332</v>
      </c>
      <c r="I141" s="101">
        <v>41.106666666666662</v>
      </c>
      <c r="J141" s="111">
        <v>12.74666666666667</v>
      </c>
    </row>
    <row r="142" spans="1:10" hidden="1" x14ac:dyDescent="0.25">
      <c r="A142" s="103">
        <v>396</v>
      </c>
      <c r="B142" s="103">
        <v>3</v>
      </c>
      <c r="C142" s="103">
        <v>13</v>
      </c>
      <c r="D142" s="103">
        <v>2</v>
      </c>
      <c r="E142" s="103">
        <v>3</v>
      </c>
      <c r="F142" s="103">
        <v>1</v>
      </c>
      <c r="G142" s="105">
        <v>1</v>
      </c>
      <c r="H142" s="101">
        <v>81.846666666666664</v>
      </c>
      <c r="I142" s="101">
        <v>74.893333333333331</v>
      </c>
      <c r="J142" s="111">
        <v>6.9533333333333331</v>
      </c>
    </row>
    <row r="143" spans="1:10" hidden="1" x14ac:dyDescent="0.25">
      <c r="A143" s="103">
        <v>397</v>
      </c>
      <c r="B143" s="103">
        <v>3</v>
      </c>
      <c r="C143" s="103">
        <v>13</v>
      </c>
      <c r="D143" s="103">
        <v>2</v>
      </c>
      <c r="E143" s="103">
        <v>3</v>
      </c>
      <c r="F143" s="103">
        <v>1</v>
      </c>
      <c r="G143" s="105">
        <v>2</v>
      </c>
      <c r="H143" s="101">
        <v>81.846666666666664</v>
      </c>
      <c r="I143" s="101">
        <v>75.650833333333352</v>
      </c>
      <c r="J143" s="111">
        <v>6.1958333333333115</v>
      </c>
    </row>
    <row r="144" spans="1:10" hidden="1" x14ac:dyDescent="0.25">
      <c r="A144" s="107">
        <v>398</v>
      </c>
      <c r="B144" s="107">
        <v>3</v>
      </c>
      <c r="C144" s="107">
        <v>13</v>
      </c>
      <c r="D144" s="107">
        <v>2</v>
      </c>
      <c r="E144" s="107">
        <v>3</v>
      </c>
      <c r="F144" s="107">
        <v>1</v>
      </c>
      <c r="G144" s="109">
        <v>10</v>
      </c>
      <c r="H144" s="102">
        <v>81.846666666666664</v>
      </c>
      <c r="I144" s="102">
        <v>76.726666666666674</v>
      </c>
      <c r="J144" s="112">
        <v>5.1199999999999903</v>
      </c>
    </row>
    <row r="145" spans="1:10" hidden="1" x14ac:dyDescent="0.25">
      <c r="A145" s="103">
        <v>399</v>
      </c>
      <c r="B145" s="103">
        <v>3</v>
      </c>
      <c r="C145" s="103">
        <v>13</v>
      </c>
      <c r="D145" s="103">
        <v>2</v>
      </c>
      <c r="E145" s="103">
        <v>3</v>
      </c>
      <c r="F145" s="103">
        <v>1</v>
      </c>
      <c r="G145" s="105">
        <v>20</v>
      </c>
      <c r="H145" s="101">
        <v>81.846666666666664</v>
      </c>
      <c r="I145" s="101">
        <v>77.294999999999987</v>
      </c>
      <c r="J145" s="111">
        <v>4.5516666666666765</v>
      </c>
    </row>
    <row r="146" spans="1:10" x14ac:dyDescent="0.25">
      <c r="A146" s="103">
        <v>415</v>
      </c>
      <c r="B146" s="103">
        <v>3</v>
      </c>
      <c r="C146" s="103">
        <v>13</v>
      </c>
      <c r="D146" s="103">
        <v>2</v>
      </c>
      <c r="E146" s="103">
        <v>3</v>
      </c>
      <c r="F146" s="103">
        <v>2</v>
      </c>
      <c r="G146" s="105">
        <v>0.1</v>
      </c>
      <c r="H146" s="101">
        <v>81.846666666666664</v>
      </c>
      <c r="I146" s="101">
        <v>72.712500000000006</v>
      </c>
      <c r="J146" s="111">
        <v>9.1341666666666583</v>
      </c>
    </row>
    <row r="147" spans="1:10" x14ac:dyDescent="0.25">
      <c r="A147" s="107">
        <v>417</v>
      </c>
      <c r="B147" s="107">
        <v>3</v>
      </c>
      <c r="C147" s="107">
        <v>13</v>
      </c>
      <c r="D147" s="107">
        <v>2</v>
      </c>
      <c r="E147" s="107">
        <v>3</v>
      </c>
      <c r="F147" s="107">
        <v>2</v>
      </c>
      <c r="G147" s="109">
        <v>1</v>
      </c>
      <c r="H147" s="102">
        <v>81.846666666666664</v>
      </c>
      <c r="I147" s="102">
        <v>74.52</v>
      </c>
      <c r="J147" s="112">
        <v>7.326666666666668</v>
      </c>
    </row>
    <row r="148" spans="1:10" x14ac:dyDescent="0.25">
      <c r="A148" s="103">
        <v>418</v>
      </c>
      <c r="B148" s="103">
        <v>3</v>
      </c>
      <c r="C148" s="103">
        <v>13</v>
      </c>
      <c r="D148" s="103">
        <v>2</v>
      </c>
      <c r="E148" s="103">
        <v>3</v>
      </c>
      <c r="F148" s="103">
        <v>2</v>
      </c>
      <c r="G148" s="105">
        <v>2</v>
      </c>
      <c r="H148" s="101">
        <v>81.846666666666664</v>
      </c>
      <c r="I148" s="101">
        <v>70.848333333333343</v>
      </c>
      <c r="J148" s="111">
        <v>10.998333333333321</v>
      </c>
    </row>
    <row r="149" spans="1:10" x14ac:dyDescent="0.25">
      <c r="A149" s="107">
        <v>419</v>
      </c>
      <c r="B149" s="107">
        <v>3</v>
      </c>
      <c r="C149" s="107">
        <v>13</v>
      </c>
      <c r="D149" s="107">
        <v>2</v>
      </c>
      <c r="E149" s="107">
        <v>3</v>
      </c>
      <c r="F149" s="107">
        <v>2</v>
      </c>
      <c r="G149" s="109">
        <v>10</v>
      </c>
      <c r="H149" s="102">
        <v>81.846666666666664</v>
      </c>
      <c r="I149" s="102">
        <v>76.30749999999999</v>
      </c>
      <c r="J149" s="112">
        <v>5.5391666666666737</v>
      </c>
    </row>
    <row r="150" spans="1:10" hidden="1" x14ac:dyDescent="0.25">
      <c r="A150" s="103">
        <v>420</v>
      </c>
      <c r="B150" s="103">
        <v>3</v>
      </c>
      <c r="C150" s="103">
        <v>4</v>
      </c>
      <c r="D150" s="103">
        <v>2</v>
      </c>
      <c r="E150" s="103">
        <v>3</v>
      </c>
      <c r="F150" s="103">
        <v>2</v>
      </c>
      <c r="G150" s="105">
        <v>20</v>
      </c>
      <c r="H150" s="101">
        <v>81.846666666666664</v>
      </c>
      <c r="I150" s="101">
        <v>80.27833333333335</v>
      </c>
      <c r="J150" s="111">
        <v>1.5683333333333138</v>
      </c>
    </row>
    <row r="151" spans="1:10" hidden="1" x14ac:dyDescent="0.25">
      <c r="A151" s="103">
        <v>394</v>
      </c>
      <c r="B151" s="103">
        <v>3</v>
      </c>
      <c r="C151" s="103">
        <v>13</v>
      </c>
      <c r="D151" s="103">
        <v>2</v>
      </c>
      <c r="E151" s="103">
        <v>3</v>
      </c>
      <c r="F151" s="103">
        <v>1</v>
      </c>
      <c r="G151" s="105">
        <v>0.1</v>
      </c>
      <c r="H151" s="101">
        <v>81.846666666666664</v>
      </c>
      <c r="I151" s="101">
        <v>65.133333333333326</v>
      </c>
      <c r="J151" s="111">
        <v>16.713333333333338</v>
      </c>
    </row>
    <row r="152" spans="1:10" hidden="1" x14ac:dyDescent="0.25">
      <c r="A152" s="107">
        <v>57</v>
      </c>
      <c r="B152" s="107">
        <v>1</v>
      </c>
      <c r="C152" s="107">
        <v>3</v>
      </c>
      <c r="D152" s="107">
        <v>2</v>
      </c>
      <c r="E152" s="107">
        <v>3</v>
      </c>
      <c r="F152" s="107">
        <v>1</v>
      </c>
      <c r="G152" s="109">
        <v>0.02</v>
      </c>
      <c r="H152" s="102">
        <v>59.195833333333347</v>
      </c>
      <c r="I152" s="102">
        <v>23.275000000000002</v>
      </c>
      <c r="J152" s="112">
        <v>35.920833333333348</v>
      </c>
    </row>
    <row r="153" spans="1:10" hidden="1" x14ac:dyDescent="0.25">
      <c r="A153" s="103">
        <v>78</v>
      </c>
      <c r="B153" s="103">
        <v>1</v>
      </c>
      <c r="C153" s="103">
        <v>3</v>
      </c>
      <c r="D153" s="103">
        <v>2</v>
      </c>
      <c r="E153" s="103">
        <v>3</v>
      </c>
      <c r="F153" s="103">
        <v>2</v>
      </c>
      <c r="G153" s="105">
        <v>0.02</v>
      </c>
      <c r="H153" s="101">
        <v>59.195833333333347</v>
      </c>
      <c r="I153" s="101">
        <v>19.252500000000001</v>
      </c>
      <c r="J153" s="111">
        <v>39.943333333333342</v>
      </c>
    </row>
    <row r="154" spans="1:10" hidden="1" x14ac:dyDescent="0.25">
      <c r="A154" s="107">
        <v>246</v>
      </c>
      <c r="B154" s="107">
        <v>2</v>
      </c>
      <c r="C154" s="107">
        <v>4</v>
      </c>
      <c r="D154" s="107">
        <v>2</v>
      </c>
      <c r="E154" s="107">
        <v>3</v>
      </c>
      <c r="F154" s="107">
        <v>2</v>
      </c>
      <c r="G154" s="109">
        <v>0.02</v>
      </c>
      <c r="H154" s="102">
        <v>53.853333333333332</v>
      </c>
      <c r="I154" s="102">
        <v>19.883333333333336</v>
      </c>
      <c r="J154" s="112">
        <v>33.97</v>
      </c>
    </row>
    <row r="155" spans="1:10" hidden="1" x14ac:dyDescent="0.25">
      <c r="A155" s="107">
        <v>395</v>
      </c>
      <c r="B155" s="107">
        <v>3</v>
      </c>
      <c r="C155" s="107">
        <v>13</v>
      </c>
      <c r="D155" s="107">
        <v>2</v>
      </c>
      <c r="E155" s="107">
        <v>3</v>
      </c>
      <c r="F155" s="107">
        <v>1</v>
      </c>
      <c r="G155" s="109">
        <v>0.2</v>
      </c>
      <c r="H155" s="102">
        <v>81.846666666666664</v>
      </c>
      <c r="I155" s="102">
        <v>70.98833333333333</v>
      </c>
      <c r="J155" s="112">
        <v>10.858333333333334</v>
      </c>
    </row>
    <row r="156" spans="1:10" hidden="1" x14ac:dyDescent="0.25">
      <c r="A156" s="107">
        <v>59</v>
      </c>
      <c r="B156" s="107">
        <v>1</v>
      </c>
      <c r="C156" s="107">
        <v>3</v>
      </c>
      <c r="D156" s="107">
        <v>2</v>
      </c>
      <c r="E156" s="107">
        <v>3</v>
      </c>
      <c r="F156" s="107">
        <v>1</v>
      </c>
      <c r="G156" s="109">
        <v>0.2</v>
      </c>
      <c r="H156" s="102">
        <v>59.195833333333347</v>
      </c>
      <c r="I156" s="102">
        <v>14.367500000000001</v>
      </c>
      <c r="J156" s="112">
        <v>44.828333333333347</v>
      </c>
    </row>
    <row r="157" spans="1:10" hidden="1" x14ac:dyDescent="0.25">
      <c r="A157" s="107">
        <v>81</v>
      </c>
      <c r="B157" s="107">
        <v>1</v>
      </c>
      <c r="C157" s="107">
        <v>3</v>
      </c>
      <c r="D157" s="107">
        <v>2</v>
      </c>
      <c r="E157" s="107">
        <v>3</v>
      </c>
      <c r="F157" s="107">
        <v>2</v>
      </c>
      <c r="G157" s="109">
        <v>1</v>
      </c>
      <c r="H157" s="102">
        <v>59.195833333333347</v>
      </c>
      <c r="I157" s="102">
        <v>11.779166666666667</v>
      </c>
      <c r="J157" s="112">
        <v>47.416666666666679</v>
      </c>
    </row>
    <row r="158" spans="1:10" hidden="1" x14ac:dyDescent="0.25">
      <c r="A158" s="107">
        <v>225</v>
      </c>
      <c r="B158" s="107">
        <v>2</v>
      </c>
      <c r="C158" s="107">
        <v>4</v>
      </c>
      <c r="D158" s="107">
        <v>2</v>
      </c>
      <c r="E158" s="107">
        <v>3</v>
      </c>
      <c r="F158" s="107">
        <v>1</v>
      </c>
      <c r="G158" s="109">
        <v>0.02</v>
      </c>
      <c r="H158" s="102">
        <v>53.853333333333332</v>
      </c>
      <c r="I158" s="102">
        <v>10.933333333333335</v>
      </c>
      <c r="J158" s="112">
        <v>42.919999999999995</v>
      </c>
    </row>
    <row r="159" spans="1:10" hidden="1" x14ac:dyDescent="0.25">
      <c r="A159" s="103">
        <v>227</v>
      </c>
      <c r="B159" s="103">
        <v>2</v>
      </c>
      <c r="C159" s="103">
        <v>4</v>
      </c>
      <c r="D159" s="103">
        <v>2</v>
      </c>
      <c r="E159" s="103">
        <v>3</v>
      </c>
      <c r="F159" s="103">
        <v>1</v>
      </c>
      <c r="G159" s="105">
        <v>0.2</v>
      </c>
      <c r="H159" s="101">
        <v>53.853333333333332</v>
      </c>
      <c r="I159" s="101">
        <v>29.926666666666662</v>
      </c>
      <c r="J159" s="111">
        <v>23.926666666666669</v>
      </c>
    </row>
    <row r="160" spans="1:10" hidden="1" x14ac:dyDescent="0.25">
      <c r="A160" s="103">
        <v>248</v>
      </c>
      <c r="B160" s="103">
        <v>2</v>
      </c>
      <c r="C160" s="103">
        <v>4</v>
      </c>
      <c r="D160" s="103">
        <v>2</v>
      </c>
      <c r="E160" s="103">
        <v>3</v>
      </c>
      <c r="F160" s="103">
        <v>2</v>
      </c>
      <c r="G160" s="105">
        <v>0.2</v>
      </c>
      <c r="H160" s="101">
        <v>53.853333333333332</v>
      </c>
      <c r="I160" s="101">
        <v>9.5533333333333328</v>
      </c>
      <c r="J160" s="111">
        <v>44.3</v>
      </c>
    </row>
    <row r="161" spans="1:10" x14ac:dyDescent="0.25">
      <c r="A161" s="107">
        <v>416</v>
      </c>
      <c r="B161" s="107">
        <v>3</v>
      </c>
      <c r="C161" s="107">
        <v>13</v>
      </c>
      <c r="D161" s="107">
        <v>2</v>
      </c>
      <c r="E161" s="107">
        <v>3</v>
      </c>
      <c r="F161" s="107">
        <v>2</v>
      </c>
      <c r="G161" s="109">
        <v>0.2</v>
      </c>
      <c r="H161" s="102">
        <v>81.846666666666664</v>
      </c>
      <c r="I161" s="102">
        <v>68.092500000000001</v>
      </c>
      <c r="J161" s="112">
        <v>13.754166666666663</v>
      </c>
    </row>
    <row r="162" spans="1:10" hidden="1" x14ac:dyDescent="0.25">
      <c r="A162" s="103">
        <v>393</v>
      </c>
      <c r="B162" s="103">
        <v>3</v>
      </c>
      <c r="C162" s="103">
        <v>13</v>
      </c>
      <c r="D162" s="103">
        <v>2</v>
      </c>
      <c r="E162" s="103">
        <v>3</v>
      </c>
      <c r="F162" s="103">
        <v>1</v>
      </c>
      <c r="G162" s="105">
        <v>0.02</v>
      </c>
      <c r="H162" s="101">
        <v>81.846666666666664</v>
      </c>
      <c r="I162" s="101">
        <v>57.856666666666662</v>
      </c>
      <c r="J162" s="111">
        <v>23.990000000000002</v>
      </c>
    </row>
    <row r="163" spans="1:10" x14ac:dyDescent="0.25">
      <c r="A163" s="127">
        <v>414</v>
      </c>
      <c r="B163" s="127">
        <v>3</v>
      </c>
      <c r="C163" s="127">
        <v>13</v>
      </c>
      <c r="D163" s="127">
        <v>2</v>
      </c>
      <c r="E163" s="127">
        <v>3</v>
      </c>
      <c r="F163" s="127">
        <v>2</v>
      </c>
      <c r="G163" s="128">
        <v>0.02</v>
      </c>
      <c r="H163" s="129">
        <v>81.846666666666664</v>
      </c>
      <c r="I163" s="129">
        <v>48.314166666666665</v>
      </c>
      <c r="J163" s="135">
        <v>33.532499999999999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4B8EC-F2AD-483D-AD43-D8CE9D6F944D}">
  <dimension ref="A1:F27"/>
  <sheetViews>
    <sheetView topLeftCell="A22" workbookViewId="0">
      <selection activeCell="H80" sqref="H80"/>
    </sheetView>
  </sheetViews>
  <sheetFormatPr defaultRowHeight="15" x14ac:dyDescent="0.25"/>
  <sheetData>
    <row r="1" spans="1:6" x14ac:dyDescent="0.25">
      <c r="A1" s="163" t="s">
        <v>14</v>
      </c>
      <c r="B1" s="158" t="s">
        <v>0</v>
      </c>
      <c r="C1" s="158" t="s">
        <v>76</v>
      </c>
      <c r="D1" s="158" t="s">
        <v>17</v>
      </c>
      <c r="E1" s="158" t="s">
        <v>19</v>
      </c>
      <c r="F1" s="165" t="s">
        <v>77</v>
      </c>
    </row>
    <row r="2" spans="1:6" x14ac:dyDescent="0.25">
      <c r="A2" s="161">
        <v>1</v>
      </c>
      <c r="B2" s="160">
        <v>1</v>
      </c>
      <c r="C2" s="160">
        <v>1</v>
      </c>
      <c r="D2" s="160">
        <v>1</v>
      </c>
      <c r="E2" s="160">
        <v>0.02</v>
      </c>
      <c r="F2" s="159">
        <v>85.223098334900797</v>
      </c>
    </row>
    <row r="3" spans="1:6" x14ac:dyDescent="0.25">
      <c r="A3" s="164">
        <v>2</v>
      </c>
      <c r="B3" s="162">
        <v>1</v>
      </c>
      <c r="C3" s="162">
        <v>1</v>
      </c>
      <c r="D3" s="162">
        <v>1</v>
      </c>
      <c r="E3" s="162">
        <v>0.05</v>
      </c>
      <c r="F3" s="166">
        <v>62.076727026089003</v>
      </c>
    </row>
    <row r="4" spans="1:6" x14ac:dyDescent="0.25">
      <c r="A4" s="161">
        <v>3</v>
      </c>
      <c r="B4" s="160">
        <v>1</v>
      </c>
      <c r="C4" s="160">
        <v>1</v>
      </c>
      <c r="D4" s="160">
        <v>1</v>
      </c>
      <c r="E4" s="160">
        <v>0.1</v>
      </c>
      <c r="F4" s="159">
        <v>42.615560412428501</v>
      </c>
    </row>
    <row r="5" spans="1:6" x14ac:dyDescent="0.25">
      <c r="A5" s="164">
        <v>4</v>
      </c>
      <c r="B5" s="162">
        <v>1</v>
      </c>
      <c r="C5" s="162">
        <v>1</v>
      </c>
      <c r="D5" s="162">
        <v>1</v>
      </c>
      <c r="E5" s="162">
        <v>0.2</v>
      </c>
      <c r="F5" s="166">
        <v>24.538489393280202</v>
      </c>
    </row>
    <row r="6" spans="1:6" x14ac:dyDescent="0.25">
      <c r="A6" s="161">
        <v>5</v>
      </c>
      <c r="B6" s="160">
        <v>1</v>
      </c>
      <c r="C6" s="160">
        <v>1</v>
      </c>
      <c r="D6" s="160">
        <v>1</v>
      </c>
      <c r="E6" s="160">
        <v>0.5</v>
      </c>
      <c r="F6" s="159">
        <v>8.6316173176637196</v>
      </c>
    </row>
    <row r="7" spans="1:6" x14ac:dyDescent="0.25">
      <c r="A7" s="164">
        <v>6</v>
      </c>
      <c r="B7" s="162">
        <v>1</v>
      </c>
      <c r="C7" s="162">
        <v>1</v>
      </c>
      <c r="D7" s="162">
        <v>1</v>
      </c>
      <c r="E7" s="162">
        <v>1</v>
      </c>
      <c r="F7" s="166">
        <v>2.3143156439536798</v>
      </c>
    </row>
    <row r="8" spans="1:6" x14ac:dyDescent="0.25">
      <c r="A8" s="161">
        <v>13</v>
      </c>
      <c r="B8" s="160">
        <v>1</v>
      </c>
      <c r="C8" s="160">
        <v>2</v>
      </c>
      <c r="D8" s="160">
        <v>1</v>
      </c>
      <c r="E8" s="160">
        <v>0.02</v>
      </c>
      <c r="F8" s="159">
        <v>110.982890627936</v>
      </c>
    </row>
    <row r="9" spans="1:6" x14ac:dyDescent="0.25">
      <c r="A9" s="164">
        <v>14</v>
      </c>
      <c r="B9" s="162">
        <v>1</v>
      </c>
      <c r="C9" s="162">
        <v>2</v>
      </c>
      <c r="D9" s="162">
        <v>1</v>
      </c>
      <c r="E9" s="162">
        <v>0.05</v>
      </c>
      <c r="F9" s="166">
        <v>97.8709561303518</v>
      </c>
    </row>
    <row r="10" spans="1:6" x14ac:dyDescent="0.25">
      <c r="A10" s="161">
        <v>15</v>
      </c>
      <c r="B10" s="160">
        <v>1</v>
      </c>
      <c r="C10" s="160">
        <v>2</v>
      </c>
      <c r="D10" s="160">
        <v>1</v>
      </c>
      <c r="E10" s="160">
        <v>0.1</v>
      </c>
      <c r="F10" s="159">
        <v>89.351139704593706</v>
      </c>
    </row>
    <row r="11" spans="1:6" x14ac:dyDescent="0.25">
      <c r="A11" s="164">
        <v>16</v>
      </c>
      <c r="B11" s="162">
        <v>1</v>
      </c>
      <c r="C11" s="162">
        <v>2</v>
      </c>
      <c r="D11" s="162">
        <v>1</v>
      </c>
      <c r="E11" s="162">
        <v>0.2</v>
      </c>
      <c r="F11" s="166">
        <v>68.935144166310195</v>
      </c>
    </row>
    <row r="12" spans="1:6" x14ac:dyDescent="0.25">
      <c r="A12" s="161">
        <v>17</v>
      </c>
      <c r="B12" s="160">
        <v>1</v>
      </c>
      <c r="C12" s="160">
        <v>2</v>
      </c>
      <c r="D12" s="160">
        <v>1</v>
      </c>
      <c r="E12" s="160">
        <v>0.5</v>
      </c>
      <c r="F12" s="159">
        <v>36.393535423471903</v>
      </c>
    </row>
    <row r="13" spans="1:6" x14ac:dyDescent="0.25">
      <c r="A13" s="164">
        <v>18</v>
      </c>
      <c r="B13" s="162">
        <v>1</v>
      </c>
      <c r="C13" s="162">
        <v>2</v>
      </c>
      <c r="D13" s="162">
        <v>1</v>
      </c>
      <c r="E13" s="162">
        <v>1</v>
      </c>
      <c r="F13" s="166">
        <v>21.056309942387202</v>
      </c>
    </row>
    <row r="15" spans="1:6" x14ac:dyDescent="0.25">
      <c r="A15" s="163" t="s">
        <v>14</v>
      </c>
      <c r="B15" s="158" t="s">
        <v>0</v>
      </c>
      <c r="C15" s="158" t="s">
        <v>76</v>
      </c>
      <c r="D15" s="158" t="s">
        <v>17</v>
      </c>
      <c r="E15" s="158" t="s">
        <v>19</v>
      </c>
      <c r="F15" s="165" t="s">
        <v>77</v>
      </c>
    </row>
    <row r="16" spans="1:6" x14ac:dyDescent="0.25">
      <c r="A16" s="161">
        <v>7</v>
      </c>
      <c r="B16" s="160">
        <v>1</v>
      </c>
      <c r="C16" s="160">
        <v>1</v>
      </c>
      <c r="D16" s="160">
        <v>2</v>
      </c>
      <c r="E16" s="160">
        <v>0.02</v>
      </c>
      <c r="F16" s="159">
        <v>233.36996348327801</v>
      </c>
    </row>
    <row r="17" spans="1:6" x14ac:dyDescent="0.25">
      <c r="A17" s="164">
        <v>8</v>
      </c>
      <c r="B17" s="162">
        <v>1</v>
      </c>
      <c r="C17" s="162">
        <v>1</v>
      </c>
      <c r="D17" s="162">
        <v>2</v>
      </c>
      <c r="E17" s="162">
        <v>0.05</v>
      </c>
      <c r="F17" s="166">
        <v>192.57110321671101</v>
      </c>
    </row>
    <row r="18" spans="1:6" x14ac:dyDescent="0.25">
      <c r="A18" s="161">
        <v>9</v>
      </c>
      <c r="B18" s="160">
        <v>1</v>
      </c>
      <c r="C18" s="160">
        <v>1</v>
      </c>
      <c r="D18" s="160">
        <v>2</v>
      </c>
      <c r="E18" s="160">
        <v>0.1</v>
      </c>
      <c r="F18" s="159">
        <v>154.03113551813101</v>
      </c>
    </row>
    <row r="19" spans="1:6" x14ac:dyDescent="0.25">
      <c r="A19" s="164">
        <v>10</v>
      </c>
      <c r="B19" s="162">
        <v>1</v>
      </c>
      <c r="C19" s="162">
        <v>1</v>
      </c>
      <c r="D19" s="162">
        <v>2</v>
      </c>
      <c r="E19" s="162">
        <v>0.2</v>
      </c>
      <c r="F19" s="166">
        <v>93.259787813252402</v>
      </c>
    </row>
    <row r="20" spans="1:6" x14ac:dyDescent="0.25">
      <c r="A20" s="161">
        <v>11</v>
      </c>
      <c r="B20" s="160">
        <v>1</v>
      </c>
      <c r="C20" s="160">
        <v>1</v>
      </c>
      <c r="D20" s="160">
        <v>2</v>
      </c>
      <c r="E20" s="160">
        <v>0.5</v>
      </c>
      <c r="F20" s="159">
        <v>17.3614559968733</v>
      </c>
    </row>
    <row r="21" spans="1:6" x14ac:dyDescent="0.25">
      <c r="A21" s="164">
        <v>12</v>
      </c>
      <c r="B21" s="162">
        <v>1</v>
      </c>
      <c r="C21" s="162">
        <v>1</v>
      </c>
      <c r="D21" s="162">
        <v>2</v>
      </c>
      <c r="E21" s="162">
        <v>1</v>
      </c>
      <c r="F21" s="166">
        <v>15.4892533780828</v>
      </c>
    </row>
    <row r="22" spans="1:6" x14ac:dyDescent="0.25">
      <c r="A22" s="161">
        <v>19</v>
      </c>
      <c r="B22" s="160">
        <v>1</v>
      </c>
      <c r="C22" s="160">
        <v>2</v>
      </c>
      <c r="D22" s="160">
        <v>2</v>
      </c>
      <c r="E22" s="160">
        <v>0.02</v>
      </c>
      <c r="F22" s="159">
        <v>266.48692717606502</v>
      </c>
    </row>
    <row r="23" spans="1:6" x14ac:dyDescent="0.25">
      <c r="A23" s="164">
        <v>20</v>
      </c>
      <c r="B23" s="162">
        <v>1</v>
      </c>
      <c r="C23" s="162">
        <v>2</v>
      </c>
      <c r="D23" s="162">
        <v>2</v>
      </c>
      <c r="E23" s="162">
        <v>0.05</v>
      </c>
      <c r="F23" s="166">
        <v>262.19981368818401</v>
      </c>
    </row>
    <row r="24" spans="1:6" x14ac:dyDescent="0.25">
      <c r="A24" s="161">
        <v>21</v>
      </c>
      <c r="B24" s="160">
        <v>1</v>
      </c>
      <c r="C24" s="160">
        <v>2</v>
      </c>
      <c r="D24" s="160">
        <v>2</v>
      </c>
      <c r="E24" s="160">
        <v>0.1</v>
      </c>
      <c r="F24" s="159">
        <v>236.48172635423899</v>
      </c>
    </row>
    <row r="25" spans="1:6" x14ac:dyDescent="0.25">
      <c r="A25" s="164">
        <v>22</v>
      </c>
      <c r="B25" s="162">
        <v>1</v>
      </c>
      <c r="C25" s="162">
        <v>2</v>
      </c>
      <c r="D25" s="162">
        <v>2</v>
      </c>
      <c r="E25" s="162">
        <v>0.2</v>
      </c>
      <c r="F25" s="166">
        <v>221.23649229726499</v>
      </c>
    </row>
    <row r="26" spans="1:6" x14ac:dyDescent="0.25">
      <c r="A26" s="161">
        <v>23</v>
      </c>
      <c r="B26" s="160">
        <v>1</v>
      </c>
      <c r="C26" s="160">
        <v>2</v>
      </c>
      <c r="D26" s="160">
        <v>2</v>
      </c>
      <c r="E26" s="160">
        <v>0.5</v>
      </c>
      <c r="F26" s="159">
        <v>161.82276386189301</v>
      </c>
    </row>
    <row r="27" spans="1:6" x14ac:dyDescent="0.25">
      <c r="A27" s="164">
        <v>24</v>
      </c>
      <c r="B27" s="162">
        <v>1</v>
      </c>
      <c r="C27" s="162">
        <v>2</v>
      </c>
      <c r="D27" s="162">
        <v>2</v>
      </c>
      <c r="E27" s="162">
        <v>1</v>
      </c>
      <c r="F27" s="166">
        <v>109.907450193572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35B29-938F-462A-BE42-939E5A2AC2B8}">
  <dimension ref="A1:J28"/>
  <sheetViews>
    <sheetView workbookViewId="0">
      <selection activeCell="D29" sqref="D29"/>
    </sheetView>
  </sheetViews>
  <sheetFormatPr defaultRowHeight="15" x14ac:dyDescent="0.25"/>
  <cols>
    <col min="1" max="1" width="13.140625" customWidth="1"/>
    <col min="2" max="2" width="12" customWidth="1"/>
    <col min="3" max="3" width="9.5703125" customWidth="1"/>
    <col min="4" max="4" width="18" customWidth="1"/>
    <col min="5" max="5" width="25.85546875" customWidth="1"/>
    <col min="7" max="7" width="17.42578125" customWidth="1"/>
    <col min="8" max="8" width="36.42578125" customWidth="1"/>
    <col min="9" max="9" width="42.140625" customWidth="1"/>
    <col min="10" max="10" width="37.5703125" customWidth="1"/>
  </cols>
  <sheetData>
    <row r="1" spans="1:10" ht="20.25" thickTop="1" thickBot="1" x14ac:dyDescent="0.3">
      <c r="A1" s="124" t="s">
        <v>14</v>
      </c>
      <c r="B1" s="116" t="s">
        <v>0</v>
      </c>
      <c r="C1" s="116" t="s">
        <v>1</v>
      </c>
      <c r="D1" s="116" t="s">
        <v>15</v>
      </c>
      <c r="E1" s="116" t="s">
        <v>16</v>
      </c>
      <c r="F1" s="116" t="s">
        <v>17</v>
      </c>
      <c r="G1" s="117" t="s">
        <v>56</v>
      </c>
      <c r="H1" s="116" t="s">
        <v>26</v>
      </c>
      <c r="I1" s="116" t="s">
        <v>27</v>
      </c>
      <c r="J1" s="125" t="s">
        <v>74</v>
      </c>
    </row>
    <row r="2" spans="1:10" x14ac:dyDescent="0.25">
      <c r="A2" s="103">
        <v>43</v>
      </c>
      <c r="B2" s="103">
        <v>1</v>
      </c>
      <c r="C2" s="103">
        <v>3</v>
      </c>
      <c r="D2" s="103">
        <v>2</v>
      </c>
      <c r="E2" s="103">
        <v>1</v>
      </c>
      <c r="F2" s="103">
        <v>1</v>
      </c>
      <c r="G2" s="105">
        <v>0.01</v>
      </c>
      <c r="H2" s="101">
        <v>59.195833333333347</v>
      </c>
      <c r="I2" s="101">
        <v>42.240833333333335</v>
      </c>
      <c r="J2" s="111">
        <v>16.955000000000013</v>
      </c>
    </row>
    <row r="3" spans="1:10" x14ac:dyDescent="0.25">
      <c r="A3" s="107">
        <v>507</v>
      </c>
      <c r="B3" s="107">
        <v>1</v>
      </c>
      <c r="C3" s="107">
        <v>3</v>
      </c>
      <c r="D3" s="107">
        <v>2</v>
      </c>
      <c r="E3" s="107">
        <v>1</v>
      </c>
      <c r="F3" s="107">
        <v>1</v>
      </c>
      <c r="G3" s="108">
        <v>0.02</v>
      </c>
      <c r="H3" s="102">
        <v>59.195833333333347</v>
      </c>
      <c r="I3" s="102">
        <v>27.010000000000005</v>
      </c>
      <c r="J3" s="110">
        <v>32.185833333333342</v>
      </c>
    </row>
    <row r="4" spans="1:10" x14ac:dyDescent="0.25">
      <c r="A4" s="103">
        <v>44</v>
      </c>
      <c r="B4" s="103">
        <v>1</v>
      </c>
      <c r="C4" s="103">
        <v>3</v>
      </c>
      <c r="D4" s="103">
        <v>2</v>
      </c>
      <c r="E4" s="103">
        <v>1</v>
      </c>
      <c r="F4" s="103">
        <v>1</v>
      </c>
      <c r="G4" s="105">
        <v>0.05</v>
      </c>
      <c r="H4" s="101">
        <v>59.195833333333347</v>
      </c>
      <c r="I4" s="101">
        <v>18.103333333333335</v>
      </c>
      <c r="J4" s="111">
        <v>41.092500000000015</v>
      </c>
    </row>
    <row r="5" spans="1:10" x14ac:dyDescent="0.25">
      <c r="A5" s="118">
        <v>45</v>
      </c>
      <c r="B5" s="118">
        <v>1</v>
      </c>
      <c r="C5" s="118">
        <v>3</v>
      </c>
      <c r="D5" s="118">
        <v>2</v>
      </c>
      <c r="E5" s="118">
        <v>1</v>
      </c>
      <c r="F5" s="118">
        <v>1</v>
      </c>
      <c r="G5" s="119">
        <v>0.1</v>
      </c>
      <c r="H5" s="120">
        <v>59.195833333333347</v>
      </c>
      <c r="I5" s="120">
        <v>31.895833333333332</v>
      </c>
      <c r="J5" s="121">
        <v>27.300000000000015</v>
      </c>
    </row>
    <row r="6" spans="1:10" x14ac:dyDescent="0.25">
      <c r="A6" s="103">
        <v>512</v>
      </c>
      <c r="B6" s="103">
        <v>1</v>
      </c>
      <c r="C6" s="103">
        <v>3</v>
      </c>
      <c r="D6" s="103">
        <v>2</v>
      </c>
      <c r="E6" s="103">
        <v>1</v>
      </c>
      <c r="F6" s="103">
        <v>1</v>
      </c>
      <c r="G6" s="104">
        <v>0.2</v>
      </c>
      <c r="H6" s="101">
        <v>59.195833333333347</v>
      </c>
      <c r="I6" s="101">
        <v>39.079166666666673</v>
      </c>
      <c r="J6" s="106">
        <v>20.116666666666674</v>
      </c>
    </row>
    <row r="7" spans="1:10" x14ac:dyDescent="0.25">
      <c r="A7" s="103">
        <v>46</v>
      </c>
      <c r="B7" s="103">
        <v>1</v>
      </c>
      <c r="C7" s="103">
        <v>3</v>
      </c>
      <c r="D7" s="103">
        <v>2</v>
      </c>
      <c r="E7" s="103">
        <v>1</v>
      </c>
      <c r="F7" s="103">
        <v>1</v>
      </c>
      <c r="G7" s="105">
        <v>0.5</v>
      </c>
      <c r="H7" s="101">
        <v>59.195833333333347</v>
      </c>
      <c r="I7" s="101">
        <v>50.286666666666662</v>
      </c>
      <c r="J7" s="111">
        <v>8.9091666666666853</v>
      </c>
    </row>
    <row r="8" spans="1:10" x14ac:dyDescent="0.25">
      <c r="A8" s="107">
        <v>47</v>
      </c>
      <c r="B8" s="107">
        <v>1</v>
      </c>
      <c r="C8" s="107">
        <v>3</v>
      </c>
      <c r="D8" s="107">
        <v>2</v>
      </c>
      <c r="E8" s="107">
        <v>1</v>
      </c>
      <c r="F8" s="107">
        <v>1</v>
      </c>
      <c r="G8" s="109">
        <v>1</v>
      </c>
      <c r="H8" s="102">
        <v>59.195833333333347</v>
      </c>
      <c r="I8" s="102">
        <v>54.31166666666666</v>
      </c>
      <c r="J8" s="112">
        <v>4.8841666666666868</v>
      </c>
    </row>
    <row r="9" spans="1:10" x14ac:dyDescent="0.25">
      <c r="A9" s="103">
        <v>48</v>
      </c>
      <c r="B9" s="103">
        <v>1</v>
      </c>
      <c r="C9" s="103">
        <v>3</v>
      </c>
      <c r="D9" s="103">
        <v>2</v>
      </c>
      <c r="E9" s="103">
        <v>1</v>
      </c>
      <c r="F9" s="103">
        <v>1</v>
      </c>
      <c r="G9" s="105">
        <v>5</v>
      </c>
      <c r="H9" s="101">
        <v>59.195833333333347</v>
      </c>
      <c r="I9" s="101">
        <v>60.633333333333326</v>
      </c>
      <c r="J9" s="111">
        <v>-1.4374999999999787</v>
      </c>
    </row>
    <row r="10" spans="1:10" x14ac:dyDescent="0.25">
      <c r="A10" s="107">
        <v>49</v>
      </c>
      <c r="B10" s="107">
        <v>1</v>
      </c>
      <c r="C10" s="107">
        <v>3</v>
      </c>
      <c r="D10" s="107">
        <v>2</v>
      </c>
      <c r="E10" s="107">
        <v>1</v>
      </c>
      <c r="F10" s="107">
        <v>1</v>
      </c>
      <c r="G10" s="109">
        <v>10</v>
      </c>
      <c r="H10" s="102">
        <v>59.195833333333347</v>
      </c>
      <c r="I10" s="102">
        <v>57.185000000000009</v>
      </c>
      <c r="J10" s="112">
        <v>2.0108333333333377</v>
      </c>
    </row>
    <row r="11" spans="1:10" x14ac:dyDescent="0.25">
      <c r="A11" s="126"/>
      <c r="B11" s="127"/>
      <c r="C11" s="127"/>
      <c r="D11" s="127"/>
      <c r="E11" s="127"/>
      <c r="F11" s="127"/>
      <c r="G11" s="130"/>
      <c r="H11" s="129"/>
      <c r="I11" s="129"/>
      <c r="J11" s="136"/>
    </row>
    <row r="12" spans="1:10" ht="15.75" thickBot="1" x14ac:dyDescent="0.3">
      <c r="A12" s="126"/>
      <c r="B12" s="127"/>
      <c r="C12" s="127"/>
      <c r="D12" s="127"/>
      <c r="E12" s="127"/>
      <c r="F12" s="127"/>
      <c r="G12" s="130"/>
      <c r="H12" s="129"/>
      <c r="I12" s="129"/>
      <c r="J12" s="136"/>
    </row>
    <row r="13" spans="1:10" ht="20.25" thickTop="1" thickBot="1" x14ac:dyDescent="0.3">
      <c r="A13" s="124" t="s">
        <v>14</v>
      </c>
      <c r="B13" s="116" t="s">
        <v>0</v>
      </c>
      <c r="C13" s="116" t="s">
        <v>1</v>
      </c>
      <c r="D13" s="116" t="s">
        <v>15</v>
      </c>
      <c r="E13" s="116" t="s">
        <v>16</v>
      </c>
      <c r="F13" s="116" t="s">
        <v>17</v>
      </c>
      <c r="G13" s="117" t="s">
        <v>56</v>
      </c>
      <c r="H13" s="116" t="s">
        <v>26</v>
      </c>
      <c r="I13" s="116" t="s">
        <v>27</v>
      </c>
      <c r="J13" s="125" t="s">
        <v>73</v>
      </c>
    </row>
    <row r="14" spans="1:10" x14ac:dyDescent="0.25">
      <c r="A14" s="103">
        <v>50</v>
      </c>
      <c r="B14" s="103">
        <v>1</v>
      </c>
      <c r="C14" s="103">
        <v>3</v>
      </c>
      <c r="D14" s="103">
        <v>2</v>
      </c>
      <c r="E14" s="103">
        <v>2</v>
      </c>
      <c r="F14" s="103">
        <v>1</v>
      </c>
      <c r="G14" s="105">
        <v>0.02</v>
      </c>
      <c r="H14" s="101">
        <v>59.195833333333347</v>
      </c>
      <c r="I14" s="101">
        <v>22.987500000000001</v>
      </c>
      <c r="J14" s="111">
        <v>36.208333333333343</v>
      </c>
    </row>
    <row r="15" spans="1:10" x14ac:dyDescent="0.25">
      <c r="A15" s="103">
        <v>51</v>
      </c>
      <c r="B15" s="103">
        <v>1</v>
      </c>
      <c r="C15" s="103">
        <v>3</v>
      </c>
      <c r="D15" s="103">
        <v>2</v>
      </c>
      <c r="E15" s="103">
        <v>2</v>
      </c>
      <c r="F15" s="103">
        <v>1</v>
      </c>
      <c r="G15" s="105">
        <v>0.1</v>
      </c>
      <c r="H15" s="101">
        <v>59.195833333333347</v>
      </c>
      <c r="I15" s="101">
        <v>27.584999999999997</v>
      </c>
      <c r="J15" s="111">
        <v>31.61083333333335</v>
      </c>
    </row>
    <row r="16" spans="1:10" x14ac:dyDescent="0.25">
      <c r="A16" s="107">
        <v>52</v>
      </c>
      <c r="B16" s="107">
        <v>1</v>
      </c>
      <c r="C16" s="107">
        <v>3</v>
      </c>
      <c r="D16" s="107">
        <v>2</v>
      </c>
      <c r="E16" s="107">
        <v>2</v>
      </c>
      <c r="F16" s="107">
        <v>1</v>
      </c>
      <c r="G16" s="109">
        <v>0.2</v>
      </c>
      <c r="H16" s="102">
        <v>59.195833333333347</v>
      </c>
      <c r="I16" s="102">
        <v>30.459999999999997</v>
      </c>
      <c r="J16" s="112">
        <v>28.73583333333335</v>
      </c>
    </row>
    <row r="17" spans="1:10" x14ac:dyDescent="0.25">
      <c r="A17" s="103">
        <v>513</v>
      </c>
      <c r="B17" s="103">
        <v>1</v>
      </c>
      <c r="C17" s="103">
        <v>3</v>
      </c>
      <c r="D17" s="103">
        <v>2</v>
      </c>
      <c r="E17" s="103">
        <v>2</v>
      </c>
      <c r="F17" s="103">
        <v>1</v>
      </c>
      <c r="G17" s="104">
        <v>0.5</v>
      </c>
      <c r="H17" s="101">
        <v>59.195833333333347</v>
      </c>
      <c r="I17" s="101">
        <v>38.219166666666666</v>
      </c>
      <c r="J17" s="106">
        <v>20.976666666666681</v>
      </c>
    </row>
    <row r="18" spans="1:10" x14ac:dyDescent="0.25">
      <c r="A18" s="107">
        <v>53</v>
      </c>
      <c r="B18" s="107">
        <v>1</v>
      </c>
      <c r="C18" s="107">
        <v>3</v>
      </c>
      <c r="D18" s="107">
        <v>2</v>
      </c>
      <c r="E18" s="107">
        <v>2</v>
      </c>
      <c r="F18" s="107">
        <v>1</v>
      </c>
      <c r="G18" s="109">
        <v>1</v>
      </c>
      <c r="H18" s="102">
        <v>59.195833333333347</v>
      </c>
      <c r="I18" s="102">
        <v>32.7575</v>
      </c>
      <c r="J18" s="112">
        <v>26.438333333333347</v>
      </c>
    </row>
    <row r="19" spans="1:10" x14ac:dyDescent="0.25">
      <c r="A19" s="103">
        <v>54</v>
      </c>
      <c r="B19" s="103">
        <v>1</v>
      </c>
      <c r="C19" s="103">
        <v>3</v>
      </c>
      <c r="D19" s="103">
        <v>2</v>
      </c>
      <c r="E19" s="103">
        <v>2</v>
      </c>
      <c r="F19" s="103">
        <v>1</v>
      </c>
      <c r="G19" s="105">
        <v>2</v>
      </c>
      <c r="H19" s="101">
        <v>59.195833333333347</v>
      </c>
      <c r="I19" s="101">
        <v>50.287500000000001</v>
      </c>
      <c r="J19" s="111">
        <v>8.9083333333333456</v>
      </c>
    </row>
    <row r="20" spans="1:10" x14ac:dyDescent="0.25">
      <c r="A20" s="118">
        <v>55</v>
      </c>
      <c r="B20" s="118">
        <v>1</v>
      </c>
      <c r="C20" s="118">
        <v>3</v>
      </c>
      <c r="D20" s="118">
        <v>2</v>
      </c>
      <c r="E20" s="118">
        <v>2</v>
      </c>
      <c r="F20" s="118">
        <v>1</v>
      </c>
      <c r="G20" s="119">
        <v>10</v>
      </c>
      <c r="H20" s="120">
        <v>59.195833333333347</v>
      </c>
      <c r="I20" s="120">
        <v>53.735833333333339</v>
      </c>
      <c r="J20" s="121">
        <v>5.460000000000008</v>
      </c>
    </row>
    <row r="21" spans="1:10" ht="15.75" thickBot="1" x14ac:dyDescent="0.3">
      <c r="A21" s="113"/>
      <c r="B21" s="114"/>
      <c r="C21" s="114"/>
      <c r="D21" s="114"/>
      <c r="E21" s="114"/>
      <c r="F21" s="114"/>
      <c r="G21" s="134"/>
      <c r="H21" s="115"/>
      <c r="I21" s="115"/>
      <c r="J21" s="137"/>
    </row>
    <row r="22" spans="1:10" ht="20.25" thickTop="1" thickBot="1" x14ac:dyDescent="0.3">
      <c r="A22" s="124" t="s">
        <v>14</v>
      </c>
      <c r="B22" s="116" t="s">
        <v>0</v>
      </c>
      <c r="C22" s="116" t="s">
        <v>1</v>
      </c>
      <c r="D22" s="116" t="s">
        <v>15</v>
      </c>
      <c r="E22" s="116" t="s">
        <v>16</v>
      </c>
      <c r="F22" s="116" t="s">
        <v>17</v>
      </c>
      <c r="G22" s="117" t="s">
        <v>56</v>
      </c>
      <c r="H22" s="116" t="s">
        <v>26</v>
      </c>
      <c r="I22" s="116" t="s">
        <v>27</v>
      </c>
      <c r="J22" s="125" t="s">
        <v>72</v>
      </c>
    </row>
    <row r="23" spans="1:10" x14ac:dyDescent="0.25">
      <c r="A23" s="107">
        <v>57</v>
      </c>
      <c r="B23" s="107">
        <v>1</v>
      </c>
      <c r="C23" s="107">
        <v>3</v>
      </c>
      <c r="D23" s="107">
        <v>2</v>
      </c>
      <c r="E23" s="107">
        <v>3</v>
      </c>
      <c r="F23" s="107">
        <v>1</v>
      </c>
      <c r="G23" s="109">
        <v>0.02</v>
      </c>
      <c r="H23" s="102">
        <v>59.195833333333347</v>
      </c>
      <c r="I23" s="102">
        <v>23.275000000000002</v>
      </c>
      <c r="J23" s="112">
        <v>35.920833333333348</v>
      </c>
    </row>
    <row r="24" spans="1:10" x14ac:dyDescent="0.25">
      <c r="A24" s="103">
        <v>58</v>
      </c>
      <c r="B24" s="103">
        <v>1</v>
      </c>
      <c r="C24" s="103">
        <v>3</v>
      </c>
      <c r="D24" s="103">
        <v>2</v>
      </c>
      <c r="E24" s="103">
        <v>3</v>
      </c>
      <c r="F24" s="103">
        <v>1</v>
      </c>
      <c r="G24" s="105">
        <v>0.1</v>
      </c>
      <c r="H24" s="101">
        <v>59.195833333333347</v>
      </c>
      <c r="I24" s="101">
        <v>12.93</v>
      </c>
      <c r="J24" s="111">
        <v>46.265833333333347</v>
      </c>
    </row>
    <row r="25" spans="1:10" x14ac:dyDescent="0.25">
      <c r="A25" s="118">
        <v>59</v>
      </c>
      <c r="B25" s="118">
        <v>1</v>
      </c>
      <c r="C25" s="118">
        <v>3</v>
      </c>
      <c r="D25" s="118">
        <v>2</v>
      </c>
      <c r="E25" s="118">
        <v>3</v>
      </c>
      <c r="F25" s="118">
        <v>1</v>
      </c>
      <c r="G25" s="119">
        <v>0.2</v>
      </c>
      <c r="H25" s="120">
        <v>59.195833333333347</v>
      </c>
      <c r="I25" s="120">
        <v>14.367500000000001</v>
      </c>
      <c r="J25" s="121">
        <v>44.828333333333347</v>
      </c>
    </row>
    <row r="26" spans="1:10" x14ac:dyDescent="0.25">
      <c r="A26" s="103">
        <v>60</v>
      </c>
      <c r="B26" s="103">
        <v>1</v>
      </c>
      <c r="C26" s="103">
        <v>3</v>
      </c>
      <c r="D26" s="103">
        <v>2</v>
      </c>
      <c r="E26" s="103">
        <v>3</v>
      </c>
      <c r="F26" s="103">
        <v>1</v>
      </c>
      <c r="G26" s="105">
        <v>1</v>
      </c>
      <c r="H26" s="101">
        <v>59.195833333333347</v>
      </c>
      <c r="I26" s="101">
        <v>27.010833333333334</v>
      </c>
      <c r="J26" s="111">
        <v>32.185000000000016</v>
      </c>
    </row>
    <row r="27" spans="1:10" x14ac:dyDescent="0.25">
      <c r="A27" s="103">
        <v>61</v>
      </c>
      <c r="B27" s="103">
        <v>1</v>
      </c>
      <c r="C27" s="103">
        <v>3</v>
      </c>
      <c r="D27" s="103">
        <v>2</v>
      </c>
      <c r="E27" s="103">
        <v>3</v>
      </c>
      <c r="F27" s="103">
        <v>1</v>
      </c>
      <c r="G27" s="105">
        <v>2</v>
      </c>
      <c r="H27" s="101">
        <v>59.195833333333347</v>
      </c>
      <c r="I27" s="101">
        <v>18.675833333333333</v>
      </c>
      <c r="J27" s="111">
        <v>40.52000000000001</v>
      </c>
    </row>
    <row r="28" spans="1:10" x14ac:dyDescent="0.25">
      <c r="A28" s="107">
        <v>62</v>
      </c>
      <c r="B28" s="107">
        <v>1</v>
      </c>
      <c r="C28" s="107">
        <v>3</v>
      </c>
      <c r="D28" s="107">
        <v>2</v>
      </c>
      <c r="E28" s="107">
        <v>3</v>
      </c>
      <c r="F28" s="107">
        <v>1</v>
      </c>
      <c r="G28" s="109">
        <v>10</v>
      </c>
      <c r="H28" s="102">
        <v>59.195833333333347</v>
      </c>
      <c r="I28" s="102">
        <v>30.746666666666659</v>
      </c>
      <c r="J28" s="112">
        <v>28.449166666666688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79A57-2732-41FC-9EF3-74C0DC6D95D4}">
  <dimension ref="A1:J30"/>
  <sheetViews>
    <sheetView topLeftCell="A47" workbookViewId="0">
      <selection activeCell="M59" sqref="M59"/>
    </sheetView>
  </sheetViews>
  <sheetFormatPr defaultRowHeight="15" x14ac:dyDescent="0.25"/>
  <cols>
    <col min="1" max="1" width="13.140625" customWidth="1"/>
    <col min="2" max="2" width="12" customWidth="1"/>
    <col min="3" max="3" width="9.5703125" customWidth="1"/>
    <col min="4" max="4" width="18" customWidth="1"/>
    <col min="5" max="5" width="25.85546875" customWidth="1"/>
    <col min="7" max="7" width="17.42578125" customWidth="1"/>
    <col min="8" max="8" width="36.42578125" customWidth="1"/>
    <col min="9" max="9" width="42.140625" customWidth="1"/>
    <col min="10" max="10" width="37.5703125" customWidth="1"/>
  </cols>
  <sheetData>
    <row r="1" spans="1:10" ht="20.25" thickTop="1" thickBot="1" x14ac:dyDescent="0.3">
      <c r="A1" s="139" t="s">
        <v>14</v>
      </c>
      <c r="B1" s="140" t="s">
        <v>0</v>
      </c>
      <c r="C1" s="140" t="s">
        <v>1</v>
      </c>
      <c r="D1" s="140" t="s">
        <v>15</v>
      </c>
      <c r="E1" s="140" t="s">
        <v>16</v>
      </c>
      <c r="F1" s="140" t="s">
        <v>17</v>
      </c>
      <c r="G1" s="141" t="s">
        <v>56</v>
      </c>
      <c r="H1" s="140" t="s">
        <v>26</v>
      </c>
      <c r="I1" s="140" t="s">
        <v>27</v>
      </c>
      <c r="J1" s="142" t="s">
        <v>74</v>
      </c>
    </row>
    <row r="2" spans="1:10" x14ac:dyDescent="0.25">
      <c r="A2" s="118">
        <v>64</v>
      </c>
      <c r="B2" s="118">
        <v>1</v>
      </c>
      <c r="C2" s="118">
        <v>3</v>
      </c>
      <c r="D2" s="118">
        <v>2</v>
      </c>
      <c r="E2" s="118">
        <v>1</v>
      </c>
      <c r="F2" s="118">
        <v>2</v>
      </c>
      <c r="G2" s="119">
        <v>0.01</v>
      </c>
      <c r="H2" s="120">
        <v>59.195833333333347</v>
      </c>
      <c r="I2" s="120">
        <v>21.263333333333335</v>
      </c>
      <c r="J2" s="121">
        <v>37.932500000000012</v>
      </c>
    </row>
    <row r="3" spans="1:10" x14ac:dyDescent="0.25">
      <c r="A3" s="107">
        <v>516</v>
      </c>
      <c r="B3" s="107">
        <v>1</v>
      </c>
      <c r="C3" s="107">
        <v>3</v>
      </c>
      <c r="D3" s="107">
        <v>2</v>
      </c>
      <c r="E3" s="107">
        <v>1</v>
      </c>
      <c r="F3" s="107">
        <v>2</v>
      </c>
      <c r="G3" s="108">
        <v>0.02</v>
      </c>
      <c r="H3" s="102">
        <v>59.195833333333347</v>
      </c>
      <c r="I3" s="102">
        <v>15.805000000000001</v>
      </c>
      <c r="J3" s="110">
        <v>43.390833333333347</v>
      </c>
    </row>
    <row r="4" spans="1:10" x14ac:dyDescent="0.25">
      <c r="A4" s="118">
        <v>584</v>
      </c>
      <c r="B4" s="118">
        <v>1</v>
      </c>
      <c r="C4" s="118">
        <v>3</v>
      </c>
      <c r="D4" s="118">
        <v>2</v>
      </c>
      <c r="E4" s="118">
        <v>1</v>
      </c>
      <c r="F4" s="118">
        <v>2</v>
      </c>
      <c r="G4" s="122">
        <v>0.02</v>
      </c>
      <c r="H4" s="120">
        <v>59.195833333333347</v>
      </c>
      <c r="I4" s="120">
        <v>15.805000000000001</v>
      </c>
      <c r="J4" s="123">
        <v>43.390833333333347</v>
      </c>
    </row>
    <row r="5" spans="1:10" x14ac:dyDescent="0.25">
      <c r="A5" s="103">
        <v>65</v>
      </c>
      <c r="B5" s="103">
        <v>1</v>
      </c>
      <c r="C5" s="103">
        <v>3</v>
      </c>
      <c r="D5" s="103">
        <v>2</v>
      </c>
      <c r="E5" s="103">
        <v>1</v>
      </c>
      <c r="F5" s="103">
        <v>2</v>
      </c>
      <c r="G5" s="105">
        <v>0.05</v>
      </c>
      <c r="H5" s="101">
        <v>59.195833333333347</v>
      </c>
      <c r="I5" s="101">
        <v>45.402500000000003</v>
      </c>
      <c r="J5" s="111">
        <v>13.793333333333344</v>
      </c>
    </row>
    <row r="6" spans="1:10" x14ac:dyDescent="0.25">
      <c r="A6" s="118">
        <v>66</v>
      </c>
      <c r="B6" s="118">
        <v>1</v>
      </c>
      <c r="C6" s="118">
        <v>3</v>
      </c>
      <c r="D6" s="118">
        <v>2</v>
      </c>
      <c r="E6" s="118">
        <v>1</v>
      </c>
      <c r="F6" s="118">
        <v>2</v>
      </c>
      <c r="G6" s="119">
        <v>0.1</v>
      </c>
      <c r="H6" s="120">
        <v>59.195833333333347</v>
      </c>
      <c r="I6" s="120">
        <v>36.206666666666671</v>
      </c>
      <c r="J6" s="121">
        <v>22.989166666666677</v>
      </c>
    </row>
    <row r="7" spans="1:10" x14ac:dyDescent="0.25">
      <c r="A7" s="107">
        <v>517</v>
      </c>
      <c r="B7" s="107">
        <v>1</v>
      </c>
      <c r="C7" s="107">
        <v>3</v>
      </c>
      <c r="D7" s="107">
        <v>2</v>
      </c>
      <c r="E7" s="107">
        <v>1</v>
      </c>
      <c r="F7" s="107">
        <v>2</v>
      </c>
      <c r="G7" s="108">
        <v>0.2</v>
      </c>
      <c r="H7" s="102">
        <v>59.195833333333347</v>
      </c>
      <c r="I7" s="102">
        <v>38.50416666666667</v>
      </c>
      <c r="J7" s="110">
        <v>20.691666666666677</v>
      </c>
    </row>
    <row r="8" spans="1:10" x14ac:dyDescent="0.25">
      <c r="A8" s="103">
        <v>585</v>
      </c>
      <c r="B8" s="103">
        <v>1</v>
      </c>
      <c r="C8" s="103">
        <v>3</v>
      </c>
      <c r="D8" s="103">
        <v>2</v>
      </c>
      <c r="E8" s="103">
        <v>1</v>
      </c>
      <c r="F8" s="103">
        <v>2</v>
      </c>
      <c r="G8" s="104">
        <v>0.2</v>
      </c>
      <c r="H8" s="101">
        <v>59.195833333333347</v>
      </c>
      <c r="I8" s="101">
        <v>38.50416666666667</v>
      </c>
      <c r="J8" s="106">
        <v>20.691666666666677</v>
      </c>
    </row>
    <row r="9" spans="1:10" x14ac:dyDescent="0.25">
      <c r="A9" s="103">
        <v>67</v>
      </c>
      <c r="B9" s="103">
        <v>1</v>
      </c>
      <c r="C9" s="103">
        <v>3</v>
      </c>
      <c r="D9" s="103">
        <v>2</v>
      </c>
      <c r="E9" s="103">
        <v>1</v>
      </c>
      <c r="F9" s="103">
        <v>2</v>
      </c>
      <c r="G9" s="105">
        <v>0.5</v>
      </c>
      <c r="H9" s="101">
        <v>59.195833333333347</v>
      </c>
      <c r="I9" s="101">
        <v>45.115000000000009</v>
      </c>
      <c r="J9" s="111">
        <v>14.080833333333338</v>
      </c>
    </row>
    <row r="10" spans="1:10" x14ac:dyDescent="0.25">
      <c r="A10" s="107">
        <v>68</v>
      </c>
      <c r="B10" s="107">
        <v>1</v>
      </c>
      <c r="C10" s="107">
        <v>3</v>
      </c>
      <c r="D10" s="107">
        <v>2</v>
      </c>
      <c r="E10" s="107">
        <v>1</v>
      </c>
      <c r="F10" s="107">
        <v>2</v>
      </c>
      <c r="G10" s="109">
        <v>1</v>
      </c>
      <c r="H10" s="102">
        <v>59.195833333333347</v>
      </c>
      <c r="I10" s="102">
        <v>62.644166666666671</v>
      </c>
      <c r="J10" s="112">
        <v>-3.4483333333333235</v>
      </c>
    </row>
    <row r="11" spans="1:10" x14ac:dyDescent="0.25">
      <c r="A11" s="107">
        <v>69</v>
      </c>
      <c r="B11" s="107">
        <v>1</v>
      </c>
      <c r="C11" s="107">
        <v>3</v>
      </c>
      <c r="D11" s="107">
        <v>2</v>
      </c>
      <c r="E11" s="107">
        <v>1</v>
      </c>
      <c r="F11" s="107">
        <v>2</v>
      </c>
      <c r="G11" s="109">
        <v>5</v>
      </c>
      <c r="H11" s="102">
        <v>59.195833333333347</v>
      </c>
      <c r="I11" s="102">
        <v>51.723333333333329</v>
      </c>
      <c r="J11" s="112">
        <v>7.4725000000000179</v>
      </c>
    </row>
    <row r="12" spans="1:10" x14ac:dyDescent="0.25">
      <c r="A12" s="127">
        <v>70</v>
      </c>
      <c r="B12" s="127">
        <v>1</v>
      </c>
      <c r="C12" s="127">
        <v>3</v>
      </c>
      <c r="D12" s="127">
        <v>2</v>
      </c>
      <c r="E12" s="127">
        <v>1</v>
      </c>
      <c r="F12" s="127">
        <v>2</v>
      </c>
      <c r="G12" s="128">
        <v>10</v>
      </c>
      <c r="H12" s="129">
        <v>59.195833333333347</v>
      </c>
      <c r="I12" s="129">
        <v>62.069999999999993</v>
      </c>
      <c r="J12" s="135">
        <v>-2.8741666666666461</v>
      </c>
    </row>
    <row r="13" spans="1:10" ht="15.75" thickBot="1" x14ac:dyDescent="0.3"/>
    <row r="14" spans="1:10" s="2" customFormat="1" ht="20.25" thickTop="1" thickBot="1" x14ac:dyDescent="0.3">
      <c r="A14" s="5" t="s">
        <v>14</v>
      </c>
      <c r="B14" s="5" t="s">
        <v>0</v>
      </c>
      <c r="C14" s="5" t="s">
        <v>1</v>
      </c>
      <c r="D14" s="5" t="s">
        <v>15</v>
      </c>
      <c r="E14" s="5" t="s">
        <v>16</v>
      </c>
      <c r="F14" s="5" t="s">
        <v>17</v>
      </c>
      <c r="G14" s="70" t="s">
        <v>56</v>
      </c>
      <c r="H14" s="5" t="s">
        <v>26</v>
      </c>
      <c r="I14" s="5" t="s">
        <v>27</v>
      </c>
      <c r="J14" s="142" t="s">
        <v>73</v>
      </c>
    </row>
    <row r="15" spans="1:10" x14ac:dyDescent="0.25">
      <c r="A15" s="107">
        <v>71</v>
      </c>
      <c r="B15" s="107">
        <v>1</v>
      </c>
      <c r="C15" s="107">
        <v>3</v>
      </c>
      <c r="D15" s="107">
        <v>2</v>
      </c>
      <c r="E15" s="107">
        <v>2</v>
      </c>
      <c r="F15" s="107">
        <v>2</v>
      </c>
      <c r="G15" s="109">
        <v>0.02</v>
      </c>
      <c r="H15" s="102">
        <v>59.195833333333347</v>
      </c>
      <c r="I15" s="102">
        <v>28.446666666666669</v>
      </c>
      <c r="J15" s="112">
        <v>30.749166666666678</v>
      </c>
    </row>
    <row r="16" spans="1:10" x14ac:dyDescent="0.25">
      <c r="A16" s="103">
        <v>72</v>
      </c>
      <c r="B16" s="103">
        <v>1</v>
      </c>
      <c r="C16" s="103">
        <v>3</v>
      </c>
      <c r="D16" s="103">
        <v>2</v>
      </c>
      <c r="E16" s="103">
        <v>2</v>
      </c>
      <c r="F16" s="103">
        <v>2</v>
      </c>
      <c r="G16" s="105">
        <v>0.1</v>
      </c>
      <c r="H16" s="101">
        <v>59.195833333333347</v>
      </c>
      <c r="I16" s="101">
        <v>30.172499999999999</v>
      </c>
      <c r="J16" s="111">
        <v>29.023333333333348</v>
      </c>
    </row>
    <row r="17" spans="1:10" x14ac:dyDescent="0.25">
      <c r="A17" s="103">
        <v>73</v>
      </c>
      <c r="B17" s="103">
        <v>1</v>
      </c>
      <c r="C17" s="103">
        <v>3</v>
      </c>
      <c r="D17" s="103">
        <v>2</v>
      </c>
      <c r="E17" s="103">
        <v>2</v>
      </c>
      <c r="F17" s="103">
        <v>2</v>
      </c>
      <c r="G17" s="105">
        <v>0.2</v>
      </c>
      <c r="H17" s="101">
        <v>59.195833333333347</v>
      </c>
      <c r="I17" s="101">
        <v>20.400833333333331</v>
      </c>
      <c r="J17" s="111">
        <v>38.795000000000016</v>
      </c>
    </row>
    <row r="18" spans="1:10" x14ac:dyDescent="0.25">
      <c r="A18" s="103">
        <v>518</v>
      </c>
      <c r="B18" s="103">
        <v>1</v>
      </c>
      <c r="C18" s="103">
        <v>3</v>
      </c>
      <c r="D18" s="103">
        <v>2</v>
      </c>
      <c r="E18" s="103">
        <v>2</v>
      </c>
      <c r="F18" s="103">
        <v>2</v>
      </c>
      <c r="G18" s="104">
        <v>0.5</v>
      </c>
      <c r="H18" s="101">
        <v>59.195833333333347</v>
      </c>
      <c r="I18" s="101">
        <v>18.102499999999996</v>
      </c>
      <c r="J18" s="106">
        <v>41.093333333333348</v>
      </c>
    </row>
    <row r="19" spans="1:10" x14ac:dyDescent="0.25">
      <c r="A19" s="103">
        <v>586</v>
      </c>
      <c r="B19" s="103">
        <v>1</v>
      </c>
      <c r="C19" s="103">
        <v>3</v>
      </c>
      <c r="D19" s="103">
        <v>2</v>
      </c>
      <c r="E19" s="103">
        <v>2</v>
      </c>
      <c r="F19" s="103">
        <v>2</v>
      </c>
      <c r="G19" s="104">
        <v>0.5</v>
      </c>
      <c r="H19" s="101">
        <v>59.195833333333347</v>
      </c>
      <c r="I19" s="101">
        <v>18.102499999999996</v>
      </c>
      <c r="J19" s="106">
        <v>41.093333333333348</v>
      </c>
    </row>
    <row r="20" spans="1:10" x14ac:dyDescent="0.25">
      <c r="A20" s="107">
        <v>74</v>
      </c>
      <c r="B20" s="107">
        <v>1</v>
      </c>
      <c r="C20" s="107">
        <v>3</v>
      </c>
      <c r="D20" s="107">
        <v>2</v>
      </c>
      <c r="E20" s="107">
        <v>2</v>
      </c>
      <c r="F20" s="107">
        <v>2</v>
      </c>
      <c r="G20" s="109">
        <v>1</v>
      </c>
      <c r="H20" s="102">
        <v>59.195833333333347</v>
      </c>
      <c r="I20" s="102">
        <v>45.976666666666659</v>
      </c>
      <c r="J20" s="112">
        <v>13.219166666666688</v>
      </c>
    </row>
    <row r="21" spans="1:10" x14ac:dyDescent="0.25">
      <c r="A21" s="107">
        <v>75</v>
      </c>
      <c r="B21" s="107">
        <v>1</v>
      </c>
      <c r="C21" s="107">
        <v>3</v>
      </c>
      <c r="D21" s="107">
        <v>2</v>
      </c>
      <c r="E21" s="107">
        <v>2</v>
      </c>
      <c r="F21" s="107">
        <v>2</v>
      </c>
      <c r="G21" s="109">
        <v>2</v>
      </c>
      <c r="H21" s="102">
        <v>59.195833333333347</v>
      </c>
      <c r="I21" s="102">
        <v>35.05833333333333</v>
      </c>
      <c r="J21" s="112">
        <v>24.137500000000017</v>
      </c>
    </row>
    <row r="22" spans="1:10" x14ac:dyDescent="0.25">
      <c r="A22" s="127">
        <v>76</v>
      </c>
      <c r="B22" s="127">
        <v>1</v>
      </c>
      <c r="C22" s="127">
        <v>3</v>
      </c>
      <c r="D22" s="127">
        <v>2</v>
      </c>
      <c r="E22" s="127">
        <v>2</v>
      </c>
      <c r="F22" s="127">
        <v>2</v>
      </c>
      <c r="G22" s="128">
        <v>10</v>
      </c>
      <c r="H22" s="129">
        <v>59.195833333333347</v>
      </c>
      <c r="I22" s="129">
        <v>60.919999999999995</v>
      </c>
      <c r="J22" s="135">
        <v>-1.7241666666666475</v>
      </c>
    </row>
    <row r="23" spans="1:10" ht="15.75" thickBot="1" x14ac:dyDescent="0.3"/>
    <row r="24" spans="1:10" s="2" customFormat="1" ht="20.25" thickTop="1" thickBot="1" x14ac:dyDescent="0.3">
      <c r="A24" s="5" t="s">
        <v>14</v>
      </c>
      <c r="B24" s="5" t="s">
        <v>0</v>
      </c>
      <c r="C24" s="5" t="s">
        <v>1</v>
      </c>
      <c r="D24" s="5" t="s">
        <v>15</v>
      </c>
      <c r="E24" s="5" t="s">
        <v>16</v>
      </c>
      <c r="F24" s="5" t="s">
        <v>17</v>
      </c>
      <c r="G24" s="70" t="s">
        <v>56</v>
      </c>
      <c r="H24" s="5" t="s">
        <v>26</v>
      </c>
      <c r="I24" s="5" t="s">
        <v>27</v>
      </c>
      <c r="J24" s="142" t="s">
        <v>72</v>
      </c>
    </row>
    <row r="25" spans="1:10" x14ac:dyDescent="0.25">
      <c r="A25" s="103">
        <v>78</v>
      </c>
      <c r="B25" s="103">
        <v>1</v>
      </c>
      <c r="C25" s="103">
        <v>3</v>
      </c>
      <c r="D25" s="103">
        <v>2</v>
      </c>
      <c r="E25" s="103">
        <v>3</v>
      </c>
      <c r="F25" s="103">
        <v>2</v>
      </c>
      <c r="G25" s="105">
        <v>0.02</v>
      </c>
      <c r="H25" s="101">
        <v>59.195833333333347</v>
      </c>
      <c r="I25" s="101">
        <v>19.252500000000001</v>
      </c>
      <c r="J25" s="111">
        <v>39.943333333333342</v>
      </c>
    </row>
    <row r="26" spans="1:10" x14ac:dyDescent="0.25">
      <c r="A26" s="103">
        <v>79</v>
      </c>
      <c r="B26" s="103">
        <v>1</v>
      </c>
      <c r="C26" s="103">
        <v>3</v>
      </c>
      <c r="D26" s="103">
        <v>2</v>
      </c>
      <c r="E26" s="103">
        <v>3</v>
      </c>
      <c r="F26" s="103">
        <v>2</v>
      </c>
      <c r="G26" s="105">
        <v>0.1</v>
      </c>
      <c r="H26" s="101">
        <v>59.195833333333347</v>
      </c>
      <c r="I26" s="101">
        <v>17.239999999999998</v>
      </c>
      <c r="J26" s="111">
        <v>41.955833333333345</v>
      </c>
    </row>
    <row r="27" spans="1:10" x14ac:dyDescent="0.25">
      <c r="A27" s="103">
        <v>80</v>
      </c>
      <c r="B27" s="103">
        <v>1</v>
      </c>
      <c r="C27" s="103">
        <v>3</v>
      </c>
      <c r="D27" s="103">
        <v>2</v>
      </c>
      <c r="E27" s="103">
        <v>3</v>
      </c>
      <c r="F27" s="103">
        <v>2</v>
      </c>
      <c r="G27" s="105">
        <v>0.2</v>
      </c>
      <c r="H27" s="101">
        <v>59.195833333333347</v>
      </c>
      <c r="I27" s="101">
        <v>40.517500000000005</v>
      </c>
      <c r="J27" s="111">
        <v>18.678333333333342</v>
      </c>
    </row>
    <row r="28" spans="1:10" x14ac:dyDescent="0.25">
      <c r="A28" s="107">
        <v>81</v>
      </c>
      <c r="B28" s="107">
        <v>1</v>
      </c>
      <c r="C28" s="107">
        <v>3</v>
      </c>
      <c r="D28" s="107">
        <v>2</v>
      </c>
      <c r="E28" s="107">
        <v>3</v>
      </c>
      <c r="F28" s="107">
        <v>2</v>
      </c>
      <c r="G28" s="109">
        <v>1</v>
      </c>
      <c r="H28" s="102">
        <v>59.195833333333347</v>
      </c>
      <c r="I28" s="102">
        <v>11.779166666666667</v>
      </c>
      <c r="J28" s="112">
        <v>47.416666666666679</v>
      </c>
    </row>
    <row r="29" spans="1:10" x14ac:dyDescent="0.25">
      <c r="A29" s="107">
        <v>82</v>
      </c>
      <c r="B29" s="107">
        <v>1</v>
      </c>
      <c r="C29" s="107">
        <v>3</v>
      </c>
      <c r="D29" s="107">
        <v>2</v>
      </c>
      <c r="E29" s="107">
        <v>3</v>
      </c>
      <c r="F29" s="107">
        <v>2</v>
      </c>
      <c r="G29" s="109">
        <v>2</v>
      </c>
      <c r="H29" s="102">
        <v>59.195833333333347</v>
      </c>
      <c r="I29" s="102">
        <v>11.493333333333332</v>
      </c>
      <c r="J29" s="112">
        <v>47.702500000000015</v>
      </c>
    </row>
    <row r="30" spans="1:10" x14ac:dyDescent="0.25">
      <c r="A30" s="127">
        <v>83</v>
      </c>
      <c r="B30" s="127">
        <v>1</v>
      </c>
      <c r="C30" s="127">
        <v>3</v>
      </c>
      <c r="D30" s="127">
        <v>2</v>
      </c>
      <c r="E30" s="127">
        <v>3</v>
      </c>
      <c r="F30" s="127">
        <v>2</v>
      </c>
      <c r="G30" s="128">
        <v>10</v>
      </c>
      <c r="H30" s="129">
        <v>59.195833333333347</v>
      </c>
      <c r="I30" s="129">
        <v>37.642499999999998</v>
      </c>
      <c r="J30" s="135">
        <v>21.553333333333349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916B-D7E5-45B6-9E97-15D671DF5691}">
  <dimension ref="A1:J30"/>
  <sheetViews>
    <sheetView topLeftCell="A47" workbookViewId="0">
      <selection activeCell="N72" sqref="N72"/>
    </sheetView>
  </sheetViews>
  <sheetFormatPr defaultRowHeight="15" x14ac:dyDescent="0.25"/>
  <cols>
    <col min="1" max="1" width="13.140625" customWidth="1"/>
    <col min="2" max="2" width="12" customWidth="1"/>
    <col min="3" max="3" width="9.5703125" customWidth="1"/>
    <col min="4" max="4" width="18" customWidth="1"/>
    <col min="5" max="5" width="25.85546875" customWidth="1"/>
    <col min="7" max="7" width="17.42578125" customWidth="1"/>
    <col min="8" max="8" width="36.42578125" customWidth="1"/>
    <col min="9" max="9" width="42.140625" customWidth="1"/>
    <col min="10" max="10" width="37.5703125" customWidth="1"/>
  </cols>
  <sheetData>
    <row r="1" spans="1:10" ht="20.25" thickTop="1" thickBot="1" x14ac:dyDescent="0.3">
      <c r="A1" s="139" t="s">
        <v>14</v>
      </c>
      <c r="B1" s="140" t="s">
        <v>0</v>
      </c>
      <c r="C1" s="140" t="s">
        <v>1</v>
      </c>
      <c r="D1" s="140" t="s">
        <v>15</v>
      </c>
      <c r="E1" s="140" t="s">
        <v>16</v>
      </c>
      <c r="F1" s="140" t="s">
        <v>17</v>
      </c>
      <c r="G1" s="141" t="s">
        <v>56</v>
      </c>
      <c r="H1" s="140" t="s">
        <v>26</v>
      </c>
      <c r="I1" s="140" t="s">
        <v>27</v>
      </c>
      <c r="J1" s="142" t="s">
        <v>74</v>
      </c>
    </row>
    <row r="2" spans="1:10" x14ac:dyDescent="0.25">
      <c r="A2" s="118">
        <v>211</v>
      </c>
      <c r="B2" s="118">
        <v>2</v>
      </c>
      <c r="C2" s="118">
        <v>4</v>
      </c>
      <c r="D2" s="118">
        <v>2</v>
      </c>
      <c r="E2" s="118">
        <v>1</v>
      </c>
      <c r="F2" s="118">
        <v>1</v>
      </c>
      <c r="G2" s="119">
        <v>0.01</v>
      </c>
      <c r="H2" s="120">
        <v>53.853333333333332</v>
      </c>
      <c r="I2" s="120">
        <v>42.453333333333326</v>
      </c>
      <c r="J2" s="121">
        <v>11.400000000000006</v>
      </c>
    </row>
    <row r="3" spans="1:10" x14ac:dyDescent="0.25">
      <c r="A3" s="118">
        <v>532</v>
      </c>
      <c r="B3" s="118">
        <v>2</v>
      </c>
      <c r="C3" s="118">
        <v>10</v>
      </c>
      <c r="D3" s="118">
        <v>2</v>
      </c>
      <c r="E3" s="118">
        <v>1</v>
      </c>
      <c r="F3" s="118">
        <v>1</v>
      </c>
      <c r="G3" s="122">
        <v>0.02</v>
      </c>
      <c r="H3" s="120">
        <v>53.853333333333332</v>
      </c>
      <c r="I3" s="120">
        <v>41.55</v>
      </c>
      <c r="J3" s="123">
        <v>12.303333333333335</v>
      </c>
    </row>
    <row r="4" spans="1:10" x14ac:dyDescent="0.25">
      <c r="A4" s="107">
        <v>600</v>
      </c>
      <c r="B4" s="107">
        <v>2</v>
      </c>
      <c r="C4" s="107">
        <v>10</v>
      </c>
      <c r="D4" s="107">
        <v>2</v>
      </c>
      <c r="E4" s="107">
        <v>1</v>
      </c>
      <c r="F4" s="107">
        <v>1</v>
      </c>
      <c r="G4" s="108">
        <v>0.02</v>
      </c>
      <c r="H4" s="102">
        <v>53.853333333333332</v>
      </c>
      <c r="I4" s="102">
        <v>41.55</v>
      </c>
      <c r="J4" s="110">
        <v>12.303333333333335</v>
      </c>
    </row>
    <row r="5" spans="1:10" x14ac:dyDescent="0.25">
      <c r="A5" s="103">
        <v>212</v>
      </c>
      <c r="B5" s="103">
        <v>2</v>
      </c>
      <c r="C5" s="103">
        <v>4</v>
      </c>
      <c r="D5" s="103">
        <v>2</v>
      </c>
      <c r="E5" s="103">
        <v>1</v>
      </c>
      <c r="F5" s="103">
        <v>1</v>
      </c>
      <c r="G5" s="105">
        <v>0.05</v>
      </c>
      <c r="H5" s="101">
        <v>53.853333333333332</v>
      </c>
      <c r="I5" s="101">
        <v>46.279999999999994</v>
      </c>
      <c r="J5" s="111">
        <v>7.5733333333333377</v>
      </c>
    </row>
    <row r="6" spans="1:10" x14ac:dyDescent="0.25">
      <c r="A6" s="107">
        <v>213</v>
      </c>
      <c r="B6" s="107">
        <v>2</v>
      </c>
      <c r="C6" s="107">
        <v>4</v>
      </c>
      <c r="D6" s="107">
        <v>2</v>
      </c>
      <c r="E6" s="107">
        <v>1</v>
      </c>
      <c r="F6" s="107">
        <v>1</v>
      </c>
      <c r="G6" s="109">
        <v>0.1</v>
      </c>
      <c r="H6" s="102">
        <v>53.853333333333332</v>
      </c>
      <c r="I6" s="102">
        <v>47.26</v>
      </c>
      <c r="J6" s="112">
        <v>6.5933333333333337</v>
      </c>
    </row>
    <row r="7" spans="1:10" x14ac:dyDescent="0.25">
      <c r="A7" s="107">
        <v>533</v>
      </c>
      <c r="B7" s="107">
        <v>2</v>
      </c>
      <c r="C7" s="107">
        <v>10</v>
      </c>
      <c r="D7" s="107">
        <v>2</v>
      </c>
      <c r="E7" s="107">
        <v>1</v>
      </c>
      <c r="F7" s="107">
        <v>1</v>
      </c>
      <c r="G7" s="108">
        <v>0.2</v>
      </c>
      <c r="H7" s="102">
        <v>53.853333333333332</v>
      </c>
      <c r="I7" s="102">
        <v>45.113333333333337</v>
      </c>
      <c r="J7" s="110">
        <v>8.7399999999999949</v>
      </c>
    </row>
    <row r="8" spans="1:10" x14ac:dyDescent="0.25">
      <c r="A8" s="103">
        <v>601</v>
      </c>
      <c r="B8" s="103">
        <v>2</v>
      </c>
      <c r="C8" s="103">
        <v>10</v>
      </c>
      <c r="D8" s="103">
        <v>2</v>
      </c>
      <c r="E8" s="103">
        <v>1</v>
      </c>
      <c r="F8" s="103">
        <v>1</v>
      </c>
      <c r="G8" s="104">
        <v>0.2</v>
      </c>
      <c r="H8" s="101">
        <v>53.853333333333332</v>
      </c>
      <c r="I8" s="101">
        <v>45.113333333333337</v>
      </c>
      <c r="J8" s="106">
        <v>8.7399999999999949</v>
      </c>
    </row>
    <row r="9" spans="1:10" x14ac:dyDescent="0.25">
      <c r="A9" s="118">
        <v>214</v>
      </c>
      <c r="B9" s="118">
        <v>2</v>
      </c>
      <c r="C9" s="118">
        <v>4</v>
      </c>
      <c r="D9" s="118">
        <v>2</v>
      </c>
      <c r="E9" s="118">
        <v>1</v>
      </c>
      <c r="F9" s="118">
        <v>1</v>
      </c>
      <c r="G9" s="119">
        <v>0.5</v>
      </c>
      <c r="H9" s="120">
        <v>53.853333333333332</v>
      </c>
      <c r="I9" s="120">
        <v>47.54</v>
      </c>
      <c r="J9" s="121">
        <v>6.3133333333333326</v>
      </c>
    </row>
    <row r="10" spans="1:10" x14ac:dyDescent="0.25">
      <c r="A10" s="103">
        <v>215</v>
      </c>
      <c r="B10" s="103">
        <v>2</v>
      </c>
      <c r="C10" s="103">
        <v>4</v>
      </c>
      <c r="D10" s="103">
        <v>2</v>
      </c>
      <c r="E10" s="103">
        <v>1</v>
      </c>
      <c r="F10" s="103">
        <v>1</v>
      </c>
      <c r="G10" s="105">
        <v>1</v>
      </c>
      <c r="H10" s="101">
        <v>53.853333333333332</v>
      </c>
      <c r="I10" s="101">
        <v>47.806666666666672</v>
      </c>
      <c r="J10" s="111">
        <v>6.0466666666666598</v>
      </c>
    </row>
    <row r="11" spans="1:10" x14ac:dyDescent="0.25">
      <c r="A11" s="118">
        <v>216</v>
      </c>
      <c r="B11" s="118">
        <v>2</v>
      </c>
      <c r="C11" s="118">
        <v>4</v>
      </c>
      <c r="D11" s="118">
        <v>2</v>
      </c>
      <c r="E11" s="118">
        <v>1</v>
      </c>
      <c r="F11" s="118">
        <v>1</v>
      </c>
      <c r="G11" s="119">
        <v>5</v>
      </c>
      <c r="H11" s="120">
        <v>53.853333333333332</v>
      </c>
      <c r="I11" s="120">
        <v>47.156666666666666</v>
      </c>
      <c r="J11" s="121">
        <v>6.6966666666666654</v>
      </c>
    </row>
    <row r="12" spans="1:10" x14ac:dyDescent="0.25">
      <c r="A12" s="127">
        <v>217</v>
      </c>
      <c r="B12" s="127">
        <v>2</v>
      </c>
      <c r="C12" s="127">
        <v>4</v>
      </c>
      <c r="D12" s="127">
        <v>2</v>
      </c>
      <c r="E12" s="127">
        <v>1</v>
      </c>
      <c r="F12" s="127">
        <v>1</v>
      </c>
      <c r="G12" s="128">
        <v>10</v>
      </c>
      <c r="H12" s="129">
        <v>53.853333333333332</v>
      </c>
      <c r="I12" s="129">
        <v>47.079999999999991</v>
      </c>
      <c r="J12" s="135">
        <v>6.7733333333333405</v>
      </c>
    </row>
    <row r="13" spans="1:10" ht="15.75" thickBot="1" x14ac:dyDescent="0.3"/>
    <row r="14" spans="1:10" s="2" customFormat="1" ht="20.25" thickTop="1" thickBot="1" x14ac:dyDescent="0.3">
      <c r="A14" s="5" t="s">
        <v>14</v>
      </c>
      <c r="B14" s="5" t="s">
        <v>0</v>
      </c>
      <c r="C14" s="5" t="s">
        <v>1</v>
      </c>
      <c r="D14" s="5" t="s">
        <v>15</v>
      </c>
      <c r="E14" s="5" t="s">
        <v>16</v>
      </c>
      <c r="F14" s="5" t="s">
        <v>17</v>
      </c>
      <c r="G14" s="70" t="s">
        <v>56</v>
      </c>
      <c r="H14" s="5" t="s">
        <v>26</v>
      </c>
      <c r="I14" s="5" t="s">
        <v>27</v>
      </c>
      <c r="J14" s="142" t="s">
        <v>73</v>
      </c>
    </row>
    <row r="15" spans="1:10" x14ac:dyDescent="0.25">
      <c r="A15" s="103">
        <v>218</v>
      </c>
      <c r="B15" s="103">
        <v>2</v>
      </c>
      <c r="C15" s="103">
        <v>4</v>
      </c>
      <c r="D15" s="103">
        <v>2</v>
      </c>
      <c r="E15" s="103">
        <v>2</v>
      </c>
      <c r="F15" s="103">
        <v>1</v>
      </c>
      <c r="G15" s="105">
        <v>0.02</v>
      </c>
      <c r="H15" s="101">
        <v>53.853333333333332</v>
      </c>
      <c r="I15" s="101">
        <v>37.893333333333331</v>
      </c>
      <c r="J15" s="111">
        <v>15.96</v>
      </c>
    </row>
    <row r="16" spans="1:10" x14ac:dyDescent="0.25">
      <c r="A16" s="107">
        <v>219</v>
      </c>
      <c r="B16" s="107">
        <v>2</v>
      </c>
      <c r="C16" s="107">
        <v>4</v>
      </c>
      <c r="D16" s="107">
        <v>2</v>
      </c>
      <c r="E16" s="107">
        <v>2</v>
      </c>
      <c r="F16" s="107">
        <v>1</v>
      </c>
      <c r="G16" s="109">
        <v>0.1</v>
      </c>
      <c r="H16" s="102">
        <v>53.853333333333332</v>
      </c>
      <c r="I16" s="102">
        <v>46.139999999999993</v>
      </c>
      <c r="J16" s="112">
        <v>7.7133333333333383</v>
      </c>
    </row>
    <row r="17" spans="1:10" x14ac:dyDescent="0.25">
      <c r="A17" s="103">
        <v>220</v>
      </c>
      <c r="B17" s="103">
        <v>2</v>
      </c>
      <c r="C17" s="103">
        <v>4</v>
      </c>
      <c r="D17" s="103">
        <v>2</v>
      </c>
      <c r="E17" s="103">
        <v>2</v>
      </c>
      <c r="F17" s="103">
        <v>1</v>
      </c>
      <c r="G17" s="105">
        <v>0.2</v>
      </c>
      <c r="H17" s="101">
        <v>53.853333333333332</v>
      </c>
      <c r="I17" s="101">
        <v>47.586666666666666</v>
      </c>
      <c r="J17" s="111">
        <v>6.2666666666666657</v>
      </c>
    </row>
    <row r="18" spans="1:10" x14ac:dyDescent="0.25">
      <c r="A18" s="103">
        <v>534</v>
      </c>
      <c r="B18" s="103">
        <v>2</v>
      </c>
      <c r="C18" s="103">
        <v>10</v>
      </c>
      <c r="D18" s="103">
        <v>2</v>
      </c>
      <c r="E18" s="103">
        <v>2</v>
      </c>
      <c r="F18" s="103">
        <v>1</v>
      </c>
      <c r="G18" s="104">
        <v>0.5</v>
      </c>
      <c r="H18" s="101">
        <v>53.853333333333332</v>
      </c>
      <c r="I18" s="101">
        <v>45.93333333333333</v>
      </c>
      <c r="J18" s="106">
        <v>7.9200000000000017</v>
      </c>
    </row>
    <row r="19" spans="1:10" x14ac:dyDescent="0.25">
      <c r="A19" s="107">
        <v>602</v>
      </c>
      <c r="B19" s="107">
        <v>2</v>
      </c>
      <c r="C19" s="107">
        <v>10</v>
      </c>
      <c r="D19" s="107">
        <v>2</v>
      </c>
      <c r="E19" s="107">
        <v>2</v>
      </c>
      <c r="F19" s="107">
        <v>1</v>
      </c>
      <c r="G19" s="108">
        <v>0.5</v>
      </c>
      <c r="H19" s="102">
        <v>53.853333333333332</v>
      </c>
      <c r="I19" s="102">
        <v>45.93333333333333</v>
      </c>
      <c r="J19" s="110">
        <v>7.9200000000000017</v>
      </c>
    </row>
    <row r="20" spans="1:10" x14ac:dyDescent="0.25">
      <c r="A20" s="103">
        <v>221</v>
      </c>
      <c r="B20" s="103">
        <v>2</v>
      </c>
      <c r="C20" s="103">
        <v>4</v>
      </c>
      <c r="D20" s="103">
        <v>2</v>
      </c>
      <c r="E20" s="103">
        <v>2</v>
      </c>
      <c r="F20" s="103">
        <v>1</v>
      </c>
      <c r="G20" s="105">
        <v>1</v>
      </c>
      <c r="H20" s="101">
        <v>53.853333333333332</v>
      </c>
      <c r="I20" s="101">
        <v>47.75333333333333</v>
      </c>
      <c r="J20" s="111">
        <v>6.1000000000000014</v>
      </c>
    </row>
    <row r="21" spans="1:10" x14ac:dyDescent="0.25">
      <c r="A21" s="103">
        <v>222</v>
      </c>
      <c r="B21" s="103">
        <v>2</v>
      </c>
      <c r="C21" s="103">
        <v>4</v>
      </c>
      <c r="D21" s="103">
        <v>2</v>
      </c>
      <c r="E21" s="103">
        <v>2</v>
      </c>
      <c r="F21" s="103">
        <v>1</v>
      </c>
      <c r="G21" s="105">
        <v>2</v>
      </c>
      <c r="H21" s="101">
        <v>53.853333333333332</v>
      </c>
      <c r="I21" s="101">
        <v>47.103333333333332</v>
      </c>
      <c r="J21" s="111">
        <v>6.75</v>
      </c>
    </row>
    <row r="22" spans="1:10" x14ac:dyDescent="0.25">
      <c r="A22" s="114">
        <v>223</v>
      </c>
      <c r="B22" s="114">
        <v>2</v>
      </c>
      <c r="C22" s="114">
        <v>4</v>
      </c>
      <c r="D22" s="114">
        <v>2</v>
      </c>
      <c r="E22" s="114">
        <v>2</v>
      </c>
      <c r="F22" s="114">
        <v>1</v>
      </c>
      <c r="G22" s="134">
        <v>10</v>
      </c>
      <c r="H22" s="115">
        <v>53.853333333333332</v>
      </c>
      <c r="I22" s="115">
        <v>47.693333333333335</v>
      </c>
      <c r="J22" s="143">
        <v>6.1599999999999966</v>
      </c>
    </row>
    <row r="23" spans="1:10" ht="15.75" thickBot="1" x14ac:dyDescent="0.3"/>
    <row r="24" spans="1:10" s="2" customFormat="1" ht="20.25" thickTop="1" thickBot="1" x14ac:dyDescent="0.3">
      <c r="A24" s="5" t="s">
        <v>14</v>
      </c>
      <c r="B24" s="5" t="s">
        <v>0</v>
      </c>
      <c r="C24" s="5" t="s">
        <v>1</v>
      </c>
      <c r="D24" s="5" t="s">
        <v>15</v>
      </c>
      <c r="E24" s="5" t="s">
        <v>16</v>
      </c>
      <c r="F24" s="5" t="s">
        <v>17</v>
      </c>
      <c r="G24" s="70" t="s">
        <v>56</v>
      </c>
      <c r="H24" s="5" t="s">
        <v>26</v>
      </c>
      <c r="I24" s="5" t="s">
        <v>27</v>
      </c>
      <c r="J24" s="142" t="s">
        <v>72</v>
      </c>
    </row>
    <row r="25" spans="1:10" x14ac:dyDescent="0.25">
      <c r="A25" s="107">
        <v>225</v>
      </c>
      <c r="B25" s="107">
        <v>2</v>
      </c>
      <c r="C25" s="107">
        <v>4</v>
      </c>
      <c r="D25" s="107">
        <v>2</v>
      </c>
      <c r="E25" s="107">
        <v>3</v>
      </c>
      <c r="F25" s="107">
        <v>1</v>
      </c>
      <c r="G25" s="109">
        <v>0.02</v>
      </c>
      <c r="H25" s="102">
        <v>53.853333333333332</v>
      </c>
      <c r="I25" s="102">
        <v>10.933333333333335</v>
      </c>
      <c r="J25" s="112">
        <v>42.919999999999995</v>
      </c>
    </row>
    <row r="26" spans="1:10" x14ac:dyDescent="0.25">
      <c r="A26" s="103">
        <v>226</v>
      </c>
      <c r="B26" s="103">
        <v>2</v>
      </c>
      <c r="C26" s="103">
        <v>4</v>
      </c>
      <c r="D26" s="103">
        <v>2</v>
      </c>
      <c r="E26" s="103">
        <v>3</v>
      </c>
      <c r="F26" s="103">
        <v>1</v>
      </c>
      <c r="G26" s="105">
        <v>0.1</v>
      </c>
      <c r="H26" s="101">
        <v>53.853333333333332</v>
      </c>
      <c r="I26" s="101">
        <v>22.099999999999998</v>
      </c>
      <c r="J26" s="111">
        <v>31.753333333333334</v>
      </c>
    </row>
    <row r="27" spans="1:10" x14ac:dyDescent="0.25">
      <c r="A27" s="103">
        <v>227</v>
      </c>
      <c r="B27" s="103">
        <v>2</v>
      </c>
      <c r="C27" s="103">
        <v>4</v>
      </c>
      <c r="D27" s="103">
        <v>2</v>
      </c>
      <c r="E27" s="103">
        <v>3</v>
      </c>
      <c r="F27" s="103">
        <v>1</v>
      </c>
      <c r="G27" s="105">
        <v>0.2</v>
      </c>
      <c r="H27" s="101">
        <v>53.853333333333332</v>
      </c>
      <c r="I27" s="101">
        <v>29.926666666666662</v>
      </c>
      <c r="J27" s="111">
        <v>23.926666666666669</v>
      </c>
    </row>
    <row r="28" spans="1:10" x14ac:dyDescent="0.25">
      <c r="A28" s="107">
        <v>228</v>
      </c>
      <c r="B28" s="107">
        <v>2</v>
      </c>
      <c r="C28" s="107">
        <v>4</v>
      </c>
      <c r="D28" s="107">
        <v>2</v>
      </c>
      <c r="E28" s="107">
        <v>3</v>
      </c>
      <c r="F28" s="107">
        <v>1</v>
      </c>
      <c r="G28" s="109">
        <v>1</v>
      </c>
      <c r="H28" s="102">
        <v>53.853333333333332</v>
      </c>
      <c r="I28" s="102">
        <v>44.763333333333343</v>
      </c>
      <c r="J28" s="112">
        <v>9.0899999999999892</v>
      </c>
    </row>
    <row r="29" spans="1:10" x14ac:dyDescent="0.25">
      <c r="A29" s="103">
        <v>229</v>
      </c>
      <c r="B29" s="103">
        <v>2</v>
      </c>
      <c r="C29" s="103">
        <v>4</v>
      </c>
      <c r="D29" s="103">
        <v>2</v>
      </c>
      <c r="E29" s="103">
        <v>3</v>
      </c>
      <c r="F29" s="103">
        <v>1</v>
      </c>
      <c r="G29" s="105">
        <v>2</v>
      </c>
      <c r="H29" s="101">
        <v>53.853333333333332</v>
      </c>
      <c r="I29" s="101">
        <v>47.273333333333333</v>
      </c>
      <c r="J29" s="111">
        <v>6.5799999999999983</v>
      </c>
    </row>
    <row r="30" spans="1:10" x14ac:dyDescent="0.25">
      <c r="A30" s="114">
        <v>230</v>
      </c>
      <c r="B30" s="114">
        <v>2</v>
      </c>
      <c r="C30" s="114">
        <v>4</v>
      </c>
      <c r="D30" s="114">
        <v>2</v>
      </c>
      <c r="E30" s="114">
        <v>3</v>
      </c>
      <c r="F30" s="114">
        <v>1</v>
      </c>
      <c r="G30" s="134">
        <v>10</v>
      </c>
      <c r="H30" s="115">
        <v>53.853333333333332</v>
      </c>
      <c r="I30" s="115">
        <v>47.293333333333329</v>
      </c>
      <c r="J30" s="143">
        <v>6.5600000000000023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72CDB-329A-4EF1-BA10-C74D0229AD55}">
  <dimension ref="A1:J30"/>
  <sheetViews>
    <sheetView topLeftCell="A46" workbookViewId="0">
      <selection activeCell="M56" sqref="M56"/>
    </sheetView>
  </sheetViews>
  <sheetFormatPr defaultRowHeight="15" x14ac:dyDescent="0.25"/>
  <cols>
    <col min="1" max="1" width="13.140625" customWidth="1"/>
    <col min="2" max="2" width="12" customWidth="1"/>
    <col min="3" max="3" width="9.5703125" customWidth="1"/>
    <col min="4" max="4" width="18" customWidth="1"/>
    <col min="5" max="5" width="25.85546875" customWidth="1"/>
    <col min="7" max="7" width="17.42578125" customWidth="1"/>
    <col min="8" max="8" width="36.42578125" customWidth="1"/>
    <col min="9" max="9" width="42.140625" customWidth="1"/>
    <col min="10" max="10" width="37.5703125" customWidth="1"/>
  </cols>
  <sheetData>
    <row r="1" spans="1:10" ht="20.25" thickTop="1" thickBot="1" x14ac:dyDescent="0.3">
      <c r="A1" s="139" t="s">
        <v>14</v>
      </c>
      <c r="B1" s="140" t="s">
        <v>0</v>
      </c>
      <c r="C1" s="140" t="s">
        <v>1</v>
      </c>
      <c r="D1" s="140" t="s">
        <v>15</v>
      </c>
      <c r="E1" s="140" t="s">
        <v>16</v>
      </c>
      <c r="F1" s="140" t="s">
        <v>17</v>
      </c>
      <c r="G1" s="141" t="s">
        <v>56</v>
      </c>
      <c r="H1" s="140" t="s">
        <v>26</v>
      </c>
      <c r="I1" s="140" t="s">
        <v>27</v>
      </c>
      <c r="J1" s="142" t="s">
        <v>74</v>
      </c>
    </row>
    <row r="2" spans="1:10" x14ac:dyDescent="0.25">
      <c r="A2" s="118">
        <v>232</v>
      </c>
      <c r="B2" s="118">
        <v>2</v>
      </c>
      <c r="C2" s="118">
        <v>4</v>
      </c>
      <c r="D2" s="118">
        <v>2</v>
      </c>
      <c r="E2" s="118">
        <v>1</v>
      </c>
      <c r="F2" s="118">
        <v>2</v>
      </c>
      <c r="G2" s="119">
        <v>0.01</v>
      </c>
      <c r="H2" s="120">
        <v>53.853333333333332</v>
      </c>
      <c r="I2" s="120">
        <v>13.123333333333335</v>
      </c>
      <c r="J2" s="121">
        <v>40.729999999999997</v>
      </c>
    </row>
    <row r="3" spans="1:10" x14ac:dyDescent="0.25">
      <c r="A3" s="107">
        <v>537</v>
      </c>
      <c r="B3" s="107">
        <v>2</v>
      </c>
      <c r="C3" s="107">
        <v>10</v>
      </c>
      <c r="D3" s="107">
        <v>2</v>
      </c>
      <c r="E3" s="107">
        <v>1</v>
      </c>
      <c r="F3" s="107">
        <v>2</v>
      </c>
      <c r="G3" s="108">
        <v>0.02</v>
      </c>
      <c r="H3" s="102">
        <v>53.853333333333332</v>
      </c>
      <c r="I3" s="102">
        <v>36.006666666666661</v>
      </c>
      <c r="J3" s="110">
        <v>17.846666666666671</v>
      </c>
    </row>
    <row r="4" spans="1:10" x14ac:dyDescent="0.25">
      <c r="A4" s="118">
        <v>605</v>
      </c>
      <c r="B4" s="118">
        <v>2</v>
      </c>
      <c r="C4" s="118">
        <v>10</v>
      </c>
      <c r="D4" s="118">
        <v>2</v>
      </c>
      <c r="E4" s="118">
        <v>1</v>
      </c>
      <c r="F4" s="118">
        <v>2</v>
      </c>
      <c r="G4" s="122">
        <v>0.02</v>
      </c>
      <c r="H4" s="120">
        <v>53.853333333333332</v>
      </c>
      <c r="I4" s="120">
        <v>36.006666666666661</v>
      </c>
      <c r="J4" s="123">
        <v>17.846666666666671</v>
      </c>
    </row>
    <row r="5" spans="1:10" x14ac:dyDescent="0.25">
      <c r="A5" s="107">
        <v>233</v>
      </c>
      <c r="B5" s="107">
        <v>2</v>
      </c>
      <c r="C5" s="107">
        <v>4</v>
      </c>
      <c r="D5" s="107">
        <v>2</v>
      </c>
      <c r="E5" s="107">
        <v>1</v>
      </c>
      <c r="F5" s="107">
        <v>2</v>
      </c>
      <c r="G5" s="109">
        <v>0.05</v>
      </c>
      <c r="H5" s="102">
        <v>53.853333333333332</v>
      </c>
      <c r="I5" s="102">
        <v>27.113333333333333</v>
      </c>
      <c r="J5" s="112">
        <v>26.74</v>
      </c>
    </row>
    <row r="6" spans="1:10" x14ac:dyDescent="0.25">
      <c r="A6" s="103">
        <v>234</v>
      </c>
      <c r="B6" s="103">
        <v>2</v>
      </c>
      <c r="C6" s="103">
        <v>4</v>
      </c>
      <c r="D6" s="103">
        <v>2</v>
      </c>
      <c r="E6" s="103">
        <v>1</v>
      </c>
      <c r="F6" s="103">
        <v>2</v>
      </c>
      <c r="G6" s="105">
        <v>0.1</v>
      </c>
      <c r="H6" s="101">
        <v>53.853333333333332</v>
      </c>
      <c r="I6" s="101">
        <v>48.089999999999996</v>
      </c>
      <c r="J6" s="111">
        <v>5.7633333333333354</v>
      </c>
    </row>
    <row r="7" spans="1:10" x14ac:dyDescent="0.25">
      <c r="A7" s="107">
        <v>543</v>
      </c>
      <c r="B7" s="107">
        <v>2</v>
      </c>
      <c r="C7" s="107">
        <v>10</v>
      </c>
      <c r="D7" s="107">
        <v>2</v>
      </c>
      <c r="E7" s="107">
        <v>1</v>
      </c>
      <c r="F7" s="107">
        <v>2</v>
      </c>
      <c r="G7" s="108">
        <v>0.2</v>
      </c>
      <c r="H7" s="102">
        <v>53.853333333333332</v>
      </c>
      <c r="I7" s="102">
        <v>44.583333333333343</v>
      </c>
      <c r="J7" s="110">
        <v>9.2699999999999889</v>
      </c>
    </row>
    <row r="8" spans="1:10" x14ac:dyDescent="0.25">
      <c r="A8" s="118">
        <v>611</v>
      </c>
      <c r="B8" s="118">
        <v>2</v>
      </c>
      <c r="C8" s="118">
        <v>10</v>
      </c>
      <c r="D8" s="118">
        <v>2</v>
      </c>
      <c r="E8" s="118">
        <v>1</v>
      </c>
      <c r="F8" s="118">
        <v>2</v>
      </c>
      <c r="G8" s="122">
        <v>0.2</v>
      </c>
      <c r="H8" s="120">
        <v>53.853333333333332</v>
      </c>
      <c r="I8" s="120">
        <v>44.583333333333343</v>
      </c>
      <c r="J8" s="123">
        <v>9.2699999999999889</v>
      </c>
    </row>
    <row r="9" spans="1:10" x14ac:dyDescent="0.25">
      <c r="A9" s="118">
        <v>235</v>
      </c>
      <c r="B9" s="118">
        <v>2</v>
      </c>
      <c r="C9" s="118">
        <v>4</v>
      </c>
      <c r="D9" s="118">
        <v>2</v>
      </c>
      <c r="E9" s="118">
        <v>1</v>
      </c>
      <c r="F9" s="118">
        <v>2</v>
      </c>
      <c r="G9" s="119">
        <v>0.5</v>
      </c>
      <c r="H9" s="120">
        <v>53.853333333333332</v>
      </c>
      <c r="I9" s="120">
        <v>49.786666666666662</v>
      </c>
      <c r="J9" s="121">
        <v>4.06666666666667</v>
      </c>
    </row>
    <row r="10" spans="1:10" x14ac:dyDescent="0.25">
      <c r="A10" s="107">
        <v>236</v>
      </c>
      <c r="B10" s="107">
        <v>2</v>
      </c>
      <c r="C10" s="107">
        <v>4</v>
      </c>
      <c r="D10" s="107">
        <v>2</v>
      </c>
      <c r="E10" s="107">
        <v>1</v>
      </c>
      <c r="F10" s="107">
        <v>2</v>
      </c>
      <c r="G10" s="109">
        <v>1</v>
      </c>
      <c r="H10" s="102">
        <v>53.853333333333332</v>
      </c>
      <c r="I10" s="102">
        <v>50.31</v>
      </c>
      <c r="J10" s="112">
        <v>3.5433333333333294</v>
      </c>
    </row>
    <row r="11" spans="1:10" x14ac:dyDescent="0.25">
      <c r="A11" s="103">
        <v>237</v>
      </c>
      <c r="B11" s="103">
        <v>2</v>
      </c>
      <c r="C11" s="103">
        <v>4</v>
      </c>
      <c r="D11" s="103">
        <v>2</v>
      </c>
      <c r="E11" s="103">
        <v>1</v>
      </c>
      <c r="F11" s="103">
        <v>2</v>
      </c>
      <c r="G11" s="105">
        <v>5</v>
      </c>
      <c r="H11" s="101">
        <v>53.853333333333332</v>
      </c>
      <c r="I11" s="101">
        <v>51.123333333333335</v>
      </c>
      <c r="J11" s="111">
        <v>2.7299999999999969</v>
      </c>
    </row>
    <row r="12" spans="1:10" x14ac:dyDescent="0.25">
      <c r="A12" s="131">
        <v>238</v>
      </c>
      <c r="B12" s="131">
        <v>2</v>
      </c>
      <c r="C12" s="131">
        <v>4</v>
      </c>
      <c r="D12" s="131">
        <v>2</v>
      </c>
      <c r="E12" s="131">
        <v>1</v>
      </c>
      <c r="F12" s="131">
        <v>2</v>
      </c>
      <c r="G12" s="132">
        <v>10</v>
      </c>
      <c r="H12" s="133">
        <v>53.853333333333332</v>
      </c>
      <c r="I12" s="133">
        <v>49.513333333333343</v>
      </c>
      <c r="J12" s="138">
        <v>4.3399999999999892</v>
      </c>
    </row>
    <row r="13" spans="1:10" ht="15.75" thickBot="1" x14ac:dyDescent="0.3"/>
    <row r="14" spans="1:10" ht="20.25" thickTop="1" thickBot="1" x14ac:dyDescent="0.3">
      <c r="A14" s="139" t="s">
        <v>14</v>
      </c>
      <c r="B14" s="140" t="s">
        <v>0</v>
      </c>
      <c r="C14" s="140" t="s">
        <v>1</v>
      </c>
      <c r="D14" s="140" t="s">
        <v>15</v>
      </c>
      <c r="E14" s="140" t="s">
        <v>16</v>
      </c>
      <c r="F14" s="140" t="s">
        <v>17</v>
      </c>
      <c r="G14" s="141" t="s">
        <v>56</v>
      </c>
      <c r="H14" s="140" t="s">
        <v>26</v>
      </c>
      <c r="I14" s="140" t="s">
        <v>27</v>
      </c>
      <c r="J14" s="142" t="s">
        <v>73</v>
      </c>
    </row>
    <row r="15" spans="1:10" x14ac:dyDescent="0.25">
      <c r="A15" s="103">
        <v>239</v>
      </c>
      <c r="B15" s="103">
        <v>2</v>
      </c>
      <c r="C15" s="103">
        <v>4</v>
      </c>
      <c r="D15" s="103">
        <v>2</v>
      </c>
      <c r="E15" s="103">
        <v>2</v>
      </c>
      <c r="F15" s="103">
        <v>2</v>
      </c>
      <c r="G15" s="105">
        <v>0.02</v>
      </c>
      <c r="H15" s="101">
        <v>53.853333333333332</v>
      </c>
      <c r="I15" s="101">
        <v>20.786666666666669</v>
      </c>
      <c r="J15" s="111">
        <v>33.066666666666663</v>
      </c>
    </row>
    <row r="16" spans="1:10" x14ac:dyDescent="0.25">
      <c r="A16" s="103">
        <v>240</v>
      </c>
      <c r="B16" s="103">
        <v>2</v>
      </c>
      <c r="C16" s="103">
        <v>4</v>
      </c>
      <c r="D16" s="103">
        <v>2</v>
      </c>
      <c r="E16" s="103">
        <v>2</v>
      </c>
      <c r="F16" s="103">
        <v>2</v>
      </c>
      <c r="G16" s="105">
        <v>0.1</v>
      </c>
      <c r="H16" s="101">
        <v>53.853333333333332</v>
      </c>
      <c r="I16" s="101">
        <v>32.299999999999997</v>
      </c>
      <c r="J16" s="111">
        <v>21.553333333333335</v>
      </c>
    </row>
    <row r="17" spans="1:10" x14ac:dyDescent="0.25">
      <c r="A17" s="103">
        <v>241</v>
      </c>
      <c r="B17" s="103">
        <v>2</v>
      </c>
      <c r="C17" s="103">
        <v>4</v>
      </c>
      <c r="D17" s="103">
        <v>2</v>
      </c>
      <c r="E17" s="103">
        <v>2</v>
      </c>
      <c r="F17" s="103">
        <v>2</v>
      </c>
      <c r="G17" s="105">
        <v>0.2</v>
      </c>
      <c r="H17" s="101">
        <v>53.853333333333332</v>
      </c>
      <c r="I17" s="101">
        <v>36.809999999999995</v>
      </c>
      <c r="J17" s="111">
        <v>17.043333333333337</v>
      </c>
    </row>
    <row r="18" spans="1:10" x14ac:dyDescent="0.25">
      <c r="A18" s="103">
        <v>545</v>
      </c>
      <c r="B18" s="103">
        <v>2</v>
      </c>
      <c r="C18" s="103">
        <v>10</v>
      </c>
      <c r="D18" s="103">
        <v>2</v>
      </c>
      <c r="E18" s="103">
        <v>2</v>
      </c>
      <c r="F18" s="103">
        <v>2</v>
      </c>
      <c r="G18" s="104">
        <v>0.5</v>
      </c>
      <c r="H18" s="101">
        <v>53.853333333333332</v>
      </c>
      <c r="I18" s="101">
        <v>42.029999999999994</v>
      </c>
      <c r="J18" s="106">
        <v>11.823333333333338</v>
      </c>
    </row>
    <row r="19" spans="1:10" x14ac:dyDescent="0.25">
      <c r="A19" s="118">
        <v>613</v>
      </c>
      <c r="B19" s="118">
        <v>2</v>
      </c>
      <c r="C19" s="118">
        <v>10</v>
      </c>
      <c r="D19" s="118">
        <v>2</v>
      </c>
      <c r="E19" s="118">
        <v>2</v>
      </c>
      <c r="F19" s="118">
        <v>2</v>
      </c>
      <c r="G19" s="122">
        <v>0.5</v>
      </c>
      <c r="H19" s="120">
        <v>53.853333333333332</v>
      </c>
      <c r="I19" s="120">
        <v>42.029999999999994</v>
      </c>
      <c r="J19" s="123">
        <v>11.823333333333338</v>
      </c>
    </row>
    <row r="20" spans="1:10" x14ac:dyDescent="0.25">
      <c r="A20" s="107">
        <v>242</v>
      </c>
      <c r="B20" s="107">
        <v>2</v>
      </c>
      <c r="C20" s="107">
        <v>4</v>
      </c>
      <c r="D20" s="107">
        <v>2</v>
      </c>
      <c r="E20" s="107">
        <v>2</v>
      </c>
      <c r="F20" s="107">
        <v>2</v>
      </c>
      <c r="G20" s="109">
        <v>1</v>
      </c>
      <c r="H20" s="102">
        <v>53.853333333333332</v>
      </c>
      <c r="I20" s="102">
        <v>47.166666666666664</v>
      </c>
      <c r="J20" s="112">
        <v>6.6866666666666674</v>
      </c>
    </row>
    <row r="21" spans="1:10" x14ac:dyDescent="0.25">
      <c r="A21" s="103">
        <v>243</v>
      </c>
      <c r="B21" s="103">
        <v>2</v>
      </c>
      <c r="C21" s="103">
        <v>4</v>
      </c>
      <c r="D21" s="103">
        <v>2</v>
      </c>
      <c r="E21" s="103">
        <v>2</v>
      </c>
      <c r="F21" s="103">
        <v>2</v>
      </c>
      <c r="G21" s="105">
        <v>2</v>
      </c>
      <c r="H21" s="101">
        <v>53.853333333333332</v>
      </c>
      <c r="I21" s="101">
        <v>45.923333333333325</v>
      </c>
      <c r="J21" s="111">
        <v>7.9300000000000068</v>
      </c>
    </row>
    <row r="22" spans="1:10" x14ac:dyDescent="0.25">
      <c r="A22" s="114">
        <v>244</v>
      </c>
      <c r="B22" s="114">
        <v>2</v>
      </c>
      <c r="C22" s="114">
        <v>4</v>
      </c>
      <c r="D22" s="114">
        <v>2</v>
      </c>
      <c r="E22" s="114">
        <v>2</v>
      </c>
      <c r="F22" s="114">
        <v>2</v>
      </c>
      <c r="G22" s="134">
        <v>10</v>
      </c>
      <c r="H22" s="115">
        <v>53.853333333333332</v>
      </c>
      <c r="I22" s="115">
        <v>48.493333333333332</v>
      </c>
      <c r="J22" s="143">
        <v>5.3599999999999994</v>
      </c>
    </row>
    <row r="23" spans="1:10" ht="15.75" thickBot="1" x14ac:dyDescent="0.3"/>
    <row r="24" spans="1:10" ht="20.25" thickTop="1" thickBot="1" x14ac:dyDescent="0.3">
      <c r="A24" s="139" t="s">
        <v>14</v>
      </c>
      <c r="B24" s="140" t="s">
        <v>0</v>
      </c>
      <c r="C24" s="140" t="s">
        <v>1</v>
      </c>
      <c r="D24" s="140" t="s">
        <v>15</v>
      </c>
      <c r="E24" s="140" t="s">
        <v>16</v>
      </c>
      <c r="F24" s="140" t="s">
        <v>17</v>
      </c>
      <c r="G24" s="141" t="s">
        <v>56</v>
      </c>
      <c r="H24" s="140" t="s">
        <v>26</v>
      </c>
      <c r="I24" s="140" t="s">
        <v>27</v>
      </c>
      <c r="J24" s="142" t="s">
        <v>72</v>
      </c>
    </row>
    <row r="25" spans="1:10" x14ac:dyDescent="0.25">
      <c r="A25" s="107">
        <v>246</v>
      </c>
      <c r="B25" s="107">
        <v>2</v>
      </c>
      <c r="C25" s="107">
        <v>4</v>
      </c>
      <c r="D25" s="107">
        <v>2</v>
      </c>
      <c r="E25" s="107">
        <v>3</v>
      </c>
      <c r="F25" s="107">
        <v>2</v>
      </c>
      <c r="G25" s="109">
        <v>0.02</v>
      </c>
      <c r="H25" s="102">
        <v>53.853333333333332</v>
      </c>
      <c r="I25" s="102">
        <v>19.883333333333336</v>
      </c>
      <c r="J25" s="112">
        <v>33.97</v>
      </c>
    </row>
    <row r="26" spans="1:10" x14ac:dyDescent="0.25">
      <c r="A26" s="103">
        <v>247</v>
      </c>
      <c r="B26" s="103">
        <v>2</v>
      </c>
      <c r="C26" s="103">
        <v>4</v>
      </c>
      <c r="D26" s="103">
        <v>2</v>
      </c>
      <c r="E26" s="103">
        <v>3</v>
      </c>
      <c r="F26" s="103">
        <v>2</v>
      </c>
      <c r="G26" s="105">
        <v>0.1</v>
      </c>
      <c r="H26" s="101">
        <v>53.853333333333332</v>
      </c>
      <c r="I26" s="101">
        <v>18.7</v>
      </c>
      <c r="J26" s="111">
        <v>35.153333333333336</v>
      </c>
    </row>
    <row r="27" spans="1:10" x14ac:dyDescent="0.25">
      <c r="A27" s="103">
        <v>248</v>
      </c>
      <c r="B27" s="103">
        <v>2</v>
      </c>
      <c r="C27" s="103">
        <v>4</v>
      </c>
      <c r="D27" s="103">
        <v>2</v>
      </c>
      <c r="E27" s="103">
        <v>3</v>
      </c>
      <c r="F27" s="103">
        <v>2</v>
      </c>
      <c r="G27" s="105">
        <v>0.2</v>
      </c>
      <c r="H27" s="101">
        <v>53.853333333333332</v>
      </c>
      <c r="I27" s="101">
        <v>9.5533333333333328</v>
      </c>
      <c r="J27" s="111">
        <v>44.3</v>
      </c>
    </row>
    <row r="28" spans="1:10" x14ac:dyDescent="0.25">
      <c r="A28" s="103">
        <v>249</v>
      </c>
      <c r="B28" s="103">
        <v>2</v>
      </c>
      <c r="C28" s="103">
        <v>4</v>
      </c>
      <c r="D28" s="103">
        <v>2</v>
      </c>
      <c r="E28" s="103">
        <v>3</v>
      </c>
      <c r="F28" s="103">
        <v>2</v>
      </c>
      <c r="G28" s="105">
        <v>1</v>
      </c>
      <c r="H28" s="101">
        <v>53.853333333333332</v>
      </c>
      <c r="I28" s="101">
        <v>41.106666666666662</v>
      </c>
      <c r="J28" s="111">
        <v>12.74666666666667</v>
      </c>
    </row>
    <row r="29" spans="1:10" x14ac:dyDescent="0.25">
      <c r="A29" s="103">
        <v>250</v>
      </c>
      <c r="B29" s="103">
        <v>2</v>
      </c>
      <c r="C29" s="103">
        <v>4</v>
      </c>
      <c r="D29" s="103">
        <v>2</v>
      </c>
      <c r="E29" s="103">
        <v>3</v>
      </c>
      <c r="F29" s="103">
        <v>2</v>
      </c>
      <c r="G29" s="105">
        <v>2</v>
      </c>
      <c r="H29" s="101">
        <v>53.853333333333332</v>
      </c>
      <c r="I29" s="101">
        <v>44.04</v>
      </c>
      <c r="J29" s="111">
        <v>9.8133333333333326</v>
      </c>
    </row>
    <row r="30" spans="1:10" x14ac:dyDescent="0.25">
      <c r="A30" s="131">
        <v>251</v>
      </c>
      <c r="B30" s="131">
        <v>2</v>
      </c>
      <c r="C30" s="131">
        <v>4</v>
      </c>
      <c r="D30" s="131">
        <v>2</v>
      </c>
      <c r="E30" s="131">
        <v>3</v>
      </c>
      <c r="F30" s="131">
        <v>2</v>
      </c>
      <c r="G30" s="132">
        <v>10</v>
      </c>
      <c r="H30" s="133">
        <v>53.853333333333332</v>
      </c>
      <c r="I30" s="133">
        <v>47.733333333333341</v>
      </c>
      <c r="J30" s="138">
        <v>6.1199999999999903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58438-F03F-4C2B-A812-A4EC67F5EEFA}">
  <dimension ref="A1:J30"/>
  <sheetViews>
    <sheetView topLeftCell="A46" workbookViewId="0">
      <selection activeCell="N71" sqref="N71"/>
    </sheetView>
  </sheetViews>
  <sheetFormatPr defaultRowHeight="15" x14ac:dyDescent="0.25"/>
  <cols>
    <col min="1" max="1" width="13.140625" customWidth="1"/>
    <col min="2" max="2" width="12" customWidth="1"/>
    <col min="3" max="3" width="9.5703125" customWidth="1"/>
    <col min="4" max="4" width="18" customWidth="1"/>
    <col min="5" max="5" width="25.85546875" customWidth="1"/>
    <col min="7" max="7" width="17.42578125" customWidth="1"/>
    <col min="8" max="8" width="36.42578125" customWidth="1"/>
    <col min="9" max="9" width="42.140625" customWidth="1"/>
    <col min="10" max="10" width="37.5703125" customWidth="1"/>
  </cols>
  <sheetData>
    <row r="1" spans="1:10" ht="20.25" thickTop="1" thickBot="1" x14ac:dyDescent="0.3">
      <c r="A1" s="139" t="s">
        <v>14</v>
      </c>
      <c r="B1" s="140" t="s">
        <v>0</v>
      </c>
      <c r="C1" s="140" t="s">
        <v>1</v>
      </c>
      <c r="D1" s="140" t="s">
        <v>15</v>
      </c>
      <c r="E1" s="140" t="s">
        <v>16</v>
      </c>
      <c r="F1" s="140" t="s">
        <v>17</v>
      </c>
      <c r="G1" s="141" t="s">
        <v>56</v>
      </c>
      <c r="H1" s="140" t="s">
        <v>26</v>
      </c>
      <c r="I1" s="140" t="s">
        <v>27</v>
      </c>
      <c r="J1" s="142" t="s">
        <v>74</v>
      </c>
    </row>
    <row r="2" spans="1:10" x14ac:dyDescent="0.25">
      <c r="A2" s="118">
        <v>379</v>
      </c>
      <c r="B2" s="118">
        <v>3</v>
      </c>
      <c r="C2" s="118">
        <v>13</v>
      </c>
      <c r="D2" s="118">
        <v>2</v>
      </c>
      <c r="E2" s="118">
        <v>1</v>
      </c>
      <c r="F2" s="118">
        <v>1</v>
      </c>
      <c r="G2" s="119">
        <v>0.01</v>
      </c>
      <c r="H2" s="120">
        <v>81.846666666666664</v>
      </c>
      <c r="I2" s="120">
        <v>73.924166666666665</v>
      </c>
      <c r="J2" s="121">
        <v>7.9224999999999994</v>
      </c>
    </row>
    <row r="3" spans="1:10" x14ac:dyDescent="0.25">
      <c r="A3" s="103">
        <v>554</v>
      </c>
      <c r="B3" s="103">
        <v>3</v>
      </c>
      <c r="C3" s="103">
        <v>4</v>
      </c>
      <c r="D3" s="103">
        <v>2</v>
      </c>
      <c r="E3" s="103">
        <v>1</v>
      </c>
      <c r="F3" s="103">
        <v>1</v>
      </c>
      <c r="G3" s="104">
        <v>0.02</v>
      </c>
      <c r="H3" s="101">
        <v>81.846666666666664</v>
      </c>
      <c r="I3" s="101">
        <v>69.314166666666665</v>
      </c>
      <c r="J3" s="106">
        <v>12.532499999999999</v>
      </c>
    </row>
    <row r="4" spans="1:10" x14ac:dyDescent="0.25">
      <c r="A4" s="118">
        <v>622</v>
      </c>
      <c r="B4" s="118">
        <v>3</v>
      </c>
      <c r="C4" s="118">
        <v>4</v>
      </c>
      <c r="D4" s="118">
        <v>2</v>
      </c>
      <c r="E4" s="118">
        <v>1</v>
      </c>
      <c r="F4" s="118">
        <v>1</v>
      </c>
      <c r="G4" s="122">
        <v>0.02</v>
      </c>
      <c r="H4" s="120">
        <v>81.846666666666664</v>
      </c>
      <c r="I4" s="120">
        <v>69.314166666666665</v>
      </c>
      <c r="J4" s="123">
        <v>12.532499999999999</v>
      </c>
    </row>
    <row r="5" spans="1:10" x14ac:dyDescent="0.25">
      <c r="A5" s="107">
        <v>380</v>
      </c>
      <c r="B5" s="107">
        <v>3</v>
      </c>
      <c r="C5" s="107">
        <v>13</v>
      </c>
      <c r="D5" s="107">
        <v>2</v>
      </c>
      <c r="E5" s="107">
        <v>1</v>
      </c>
      <c r="F5" s="107">
        <v>1</v>
      </c>
      <c r="G5" s="109">
        <v>0.05</v>
      </c>
      <c r="H5" s="102">
        <v>81.846666666666664</v>
      </c>
      <c r="I5" s="102">
        <v>68.93416666666667</v>
      </c>
      <c r="J5" s="112">
        <v>12.912499999999994</v>
      </c>
    </row>
    <row r="6" spans="1:10" x14ac:dyDescent="0.25">
      <c r="A6" s="118">
        <v>381</v>
      </c>
      <c r="B6" s="118">
        <v>3</v>
      </c>
      <c r="C6" s="118">
        <v>13</v>
      </c>
      <c r="D6" s="118">
        <v>2</v>
      </c>
      <c r="E6" s="118">
        <v>1</v>
      </c>
      <c r="F6" s="118">
        <v>1</v>
      </c>
      <c r="G6" s="119">
        <v>0.1</v>
      </c>
      <c r="H6" s="120">
        <v>81.846666666666664</v>
      </c>
      <c r="I6" s="120">
        <v>71.55916666666667</v>
      </c>
      <c r="J6" s="121">
        <v>10.287499999999994</v>
      </c>
    </row>
    <row r="7" spans="1:10" x14ac:dyDescent="0.25">
      <c r="A7" s="118">
        <v>560</v>
      </c>
      <c r="B7" s="118">
        <v>3</v>
      </c>
      <c r="C7" s="118">
        <v>13</v>
      </c>
      <c r="D7" s="118">
        <v>2</v>
      </c>
      <c r="E7" s="118">
        <v>1</v>
      </c>
      <c r="F7" s="118">
        <v>1</v>
      </c>
      <c r="G7" s="122">
        <v>0.2</v>
      </c>
      <c r="H7" s="120">
        <v>81.846666666666664</v>
      </c>
      <c r="I7" s="120">
        <v>74.367499999999993</v>
      </c>
      <c r="J7" s="123">
        <v>7.4791666666666714</v>
      </c>
    </row>
    <row r="8" spans="1:10" x14ac:dyDescent="0.25">
      <c r="A8" s="103">
        <v>628</v>
      </c>
      <c r="B8" s="103">
        <v>3</v>
      </c>
      <c r="C8" s="103">
        <v>13</v>
      </c>
      <c r="D8" s="103">
        <v>2</v>
      </c>
      <c r="E8" s="103">
        <v>1</v>
      </c>
      <c r="F8" s="103">
        <v>1</v>
      </c>
      <c r="G8" s="104">
        <v>0.2</v>
      </c>
      <c r="H8" s="101">
        <v>81.846666666666664</v>
      </c>
      <c r="I8" s="101">
        <v>74.367499999999993</v>
      </c>
      <c r="J8" s="106">
        <v>7.4791666666666714</v>
      </c>
    </row>
    <row r="9" spans="1:10" x14ac:dyDescent="0.25">
      <c r="A9" s="118">
        <v>382</v>
      </c>
      <c r="B9" s="118">
        <v>3</v>
      </c>
      <c r="C9" s="118">
        <v>13</v>
      </c>
      <c r="D9" s="118">
        <v>2</v>
      </c>
      <c r="E9" s="118">
        <v>1</v>
      </c>
      <c r="F9" s="118">
        <v>1</v>
      </c>
      <c r="G9" s="119">
        <v>0.5</v>
      </c>
      <c r="H9" s="120">
        <v>81.846666666666664</v>
      </c>
      <c r="I9" s="120">
        <v>74.777500000000003</v>
      </c>
      <c r="J9" s="121">
        <v>7.0691666666666606</v>
      </c>
    </row>
    <row r="10" spans="1:10" x14ac:dyDescent="0.25">
      <c r="A10" s="107">
        <v>383</v>
      </c>
      <c r="B10" s="107">
        <v>3</v>
      </c>
      <c r="C10" s="107">
        <v>13</v>
      </c>
      <c r="D10" s="107">
        <v>2</v>
      </c>
      <c r="E10" s="107">
        <v>1</v>
      </c>
      <c r="F10" s="107">
        <v>1</v>
      </c>
      <c r="G10" s="109">
        <v>1</v>
      </c>
      <c r="H10" s="102">
        <v>81.846666666666664</v>
      </c>
      <c r="I10" s="102">
        <v>74.850833333333327</v>
      </c>
      <c r="J10" s="112">
        <v>6.9958333333333371</v>
      </c>
    </row>
    <row r="11" spans="1:10" x14ac:dyDescent="0.25">
      <c r="A11" s="103">
        <v>384</v>
      </c>
      <c r="B11" s="103">
        <v>3</v>
      </c>
      <c r="C11" s="103">
        <v>13</v>
      </c>
      <c r="D11" s="103">
        <v>2</v>
      </c>
      <c r="E11" s="103">
        <v>1</v>
      </c>
      <c r="F11" s="103">
        <v>1</v>
      </c>
      <c r="G11" s="105">
        <v>5</v>
      </c>
      <c r="H11" s="101">
        <v>81.846666666666664</v>
      </c>
      <c r="I11" s="101">
        <v>73.766666666666652</v>
      </c>
      <c r="J11" s="111">
        <v>8.0800000000000125</v>
      </c>
    </row>
    <row r="12" spans="1:10" x14ac:dyDescent="0.25">
      <c r="A12" s="131">
        <v>385</v>
      </c>
      <c r="B12" s="131">
        <v>3</v>
      </c>
      <c r="C12" s="131">
        <v>13</v>
      </c>
      <c r="D12" s="131">
        <v>2</v>
      </c>
      <c r="E12" s="131">
        <v>1</v>
      </c>
      <c r="F12" s="131">
        <v>1</v>
      </c>
      <c r="G12" s="132">
        <v>10</v>
      </c>
      <c r="H12" s="133">
        <v>81.846666666666664</v>
      </c>
      <c r="I12" s="133">
        <v>78.415833333333325</v>
      </c>
      <c r="J12" s="138">
        <v>3.4308333333333394</v>
      </c>
    </row>
    <row r="13" spans="1:10" ht="15.75" thickBot="1" x14ac:dyDescent="0.3"/>
    <row r="14" spans="1:10" ht="20.25" thickTop="1" thickBot="1" x14ac:dyDescent="0.3">
      <c r="A14" s="139" t="s">
        <v>14</v>
      </c>
      <c r="B14" s="140" t="s">
        <v>0</v>
      </c>
      <c r="C14" s="140" t="s">
        <v>1</v>
      </c>
      <c r="D14" s="140" t="s">
        <v>15</v>
      </c>
      <c r="E14" s="140" t="s">
        <v>16</v>
      </c>
      <c r="F14" s="140" t="s">
        <v>17</v>
      </c>
      <c r="G14" s="141" t="s">
        <v>56</v>
      </c>
      <c r="H14" s="140" t="s">
        <v>26</v>
      </c>
      <c r="I14" s="140" t="s">
        <v>27</v>
      </c>
      <c r="J14" s="142" t="s">
        <v>73</v>
      </c>
    </row>
    <row r="15" spans="1:10" x14ac:dyDescent="0.25">
      <c r="A15" s="103">
        <v>386</v>
      </c>
      <c r="B15" s="103">
        <v>3</v>
      </c>
      <c r="C15" s="103">
        <v>13</v>
      </c>
      <c r="D15" s="103">
        <v>2</v>
      </c>
      <c r="E15" s="103">
        <v>2</v>
      </c>
      <c r="F15" s="103">
        <v>1</v>
      </c>
      <c r="G15" s="105">
        <v>0.02</v>
      </c>
      <c r="H15" s="101">
        <v>81.846666666666664</v>
      </c>
      <c r="I15" s="101">
        <v>74.130833333333328</v>
      </c>
      <c r="J15" s="111">
        <v>7.715833333333336</v>
      </c>
    </row>
    <row r="16" spans="1:10" x14ac:dyDescent="0.25">
      <c r="A16" s="107">
        <v>387</v>
      </c>
      <c r="B16" s="107">
        <v>3</v>
      </c>
      <c r="C16" s="107">
        <v>13</v>
      </c>
      <c r="D16" s="107">
        <v>2</v>
      </c>
      <c r="E16" s="107">
        <v>2</v>
      </c>
      <c r="F16" s="107">
        <v>1</v>
      </c>
      <c r="G16" s="109">
        <v>0.1</v>
      </c>
      <c r="H16" s="102">
        <v>81.846666666666664</v>
      </c>
      <c r="I16" s="102">
        <v>75.418333333333337</v>
      </c>
      <c r="J16" s="112">
        <v>6.4283333333333275</v>
      </c>
    </row>
    <row r="17" spans="1:10" x14ac:dyDescent="0.25">
      <c r="A17" s="107">
        <v>388</v>
      </c>
      <c r="B17" s="107">
        <v>3</v>
      </c>
      <c r="C17" s="107">
        <v>13</v>
      </c>
      <c r="D17" s="107">
        <v>2</v>
      </c>
      <c r="E17" s="107">
        <v>2</v>
      </c>
      <c r="F17" s="107">
        <v>1</v>
      </c>
      <c r="G17" s="109">
        <v>0.2</v>
      </c>
      <c r="H17" s="102">
        <v>81.846666666666664</v>
      </c>
      <c r="I17" s="102">
        <v>72.928333333333327</v>
      </c>
      <c r="J17" s="112">
        <v>8.9183333333333366</v>
      </c>
    </row>
    <row r="18" spans="1:10" x14ac:dyDescent="0.25">
      <c r="A18" s="103">
        <v>561</v>
      </c>
      <c r="B18" s="103">
        <v>3</v>
      </c>
      <c r="C18" s="103">
        <v>13</v>
      </c>
      <c r="D18" s="103">
        <v>2</v>
      </c>
      <c r="E18" s="103">
        <v>2</v>
      </c>
      <c r="F18" s="103">
        <v>1</v>
      </c>
      <c r="G18" s="104">
        <v>0.5</v>
      </c>
      <c r="H18" s="101">
        <v>81.846666666666664</v>
      </c>
      <c r="I18" s="101">
        <v>66.28</v>
      </c>
      <c r="J18" s="106">
        <v>15.566666666666663</v>
      </c>
    </row>
    <row r="19" spans="1:10" x14ac:dyDescent="0.25">
      <c r="A19" s="118">
        <v>629</v>
      </c>
      <c r="B19" s="118">
        <v>3</v>
      </c>
      <c r="C19" s="118">
        <v>13</v>
      </c>
      <c r="D19" s="118">
        <v>2</v>
      </c>
      <c r="E19" s="118">
        <v>2</v>
      </c>
      <c r="F19" s="118">
        <v>1</v>
      </c>
      <c r="G19" s="122">
        <v>0.5</v>
      </c>
      <c r="H19" s="120">
        <v>81.846666666666664</v>
      </c>
      <c r="I19" s="120">
        <v>66.28</v>
      </c>
      <c r="J19" s="123">
        <v>15.566666666666663</v>
      </c>
    </row>
    <row r="20" spans="1:10" x14ac:dyDescent="0.25">
      <c r="A20" s="103">
        <v>389</v>
      </c>
      <c r="B20" s="103">
        <v>3</v>
      </c>
      <c r="C20" s="103">
        <v>13</v>
      </c>
      <c r="D20" s="103">
        <v>2</v>
      </c>
      <c r="E20" s="103">
        <v>2</v>
      </c>
      <c r="F20" s="103">
        <v>1</v>
      </c>
      <c r="G20" s="105">
        <v>1</v>
      </c>
      <c r="H20" s="101">
        <v>81.846666666666664</v>
      </c>
      <c r="I20" s="101">
        <v>69.854166666666643</v>
      </c>
      <c r="J20" s="111">
        <v>11.992500000000021</v>
      </c>
    </row>
    <row r="21" spans="1:10" x14ac:dyDescent="0.25">
      <c r="A21" s="118">
        <v>390</v>
      </c>
      <c r="B21" s="118">
        <v>3</v>
      </c>
      <c r="C21" s="118">
        <v>13</v>
      </c>
      <c r="D21" s="118">
        <v>2</v>
      </c>
      <c r="E21" s="118">
        <v>2</v>
      </c>
      <c r="F21" s="118">
        <v>1</v>
      </c>
      <c r="G21" s="119">
        <v>2</v>
      </c>
      <c r="H21" s="120">
        <v>81.846666666666664</v>
      </c>
      <c r="I21" s="120">
        <v>74.172499999999999</v>
      </c>
      <c r="J21" s="121">
        <v>7.6741666666666646</v>
      </c>
    </row>
    <row r="22" spans="1:10" x14ac:dyDescent="0.25">
      <c r="A22" s="127">
        <v>391</v>
      </c>
      <c r="B22" s="127">
        <v>3</v>
      </c>
      <c r="C22" s="127">
        <v>13</v>
      </c>
      <c r="D22" s="127">
        <v>2</v>
      </c>
      <c r="E22" s="127">
        <v>2</v>
      </c>
      <c r="F22" s="127">
        <v>1</v>
      </c>
      <c r="G22" s="128">
        <v>10</v>
      </c>
      <c r="H22" s="129">
        <v>81.846666666666664</v>
      </c>
      <c r="I22" s="129">
        <v>75.024999999999991</v>
      </c>
      <c r="J22" s="135">
        <v>6.8216666666666725</v>
      </c>
    </row>
    <row r="23" spans="1:10" ht="15.75" thickBot="1" x14ac:dyDescent="0.3"/>
    <row r="24" spans="1:10" ht="20.25" thickTop="1" thickBot="1" x14ac:dyDescent="0.3">
      <c r="A24" s="139" t="s">
        <v>14</v>
      </c>
      <c r="B24" s="140" t="s">
        <v>0</v>
      </c>
      <c r="C24" s="140" t="s">
        <v>1</v>
      </c>
      <c r="D24" s="140" t="s">
        <v>15</v>
      </c>
      <c r="E24" s="140" t="s">
        <v>16</v>
      </c>
      <c r="F24" s="140" t="s">
        <v>17</v>
      </c>
      <c r="G24" s="141" t="s">
        <v>56</v>
      </c>
      <c r="H24" s="140" t="s">
        <v>26</v>
      </c>
      <c r="I24" s="140" t="s">
        <v>27</v>
      </c>
      <c r="J24" s="142" t="s">
        <v>72</v>
      </c>
    </row>
    <row r="25" spans="1:10" x14ac:dyDescent="0.25">
      <c r="A25" s="103">
        <v>393</v>
      </c>
      <c r="B25" s="103">
        <v>3</v>
      </c>
      <c r="C25" s="103">
        <v>13</v>
      </c>
      <c r="D25" s="103">
        <v>2</v>
      </c>
      <c r="E25" s="103">
        <v>3</v>
      </c>
      <c r="F25" s="103">
        <v>1</v>
      </c>
      <c r="G25" s="105">
        <v>0.02</v>
      </c>
      <c r="H25" s="101">
        <v>81.846666666666664</v>
      </c>
      <c r="I25" s="101">
        <v>57.856666666666662</v>
      </c>
      <c r="J25" s="111">
        <v>23.990000000000002</v>
      </c>
    </row>
    <row r="26" spans="1:10" x14ac:dyDescent="0.25">
      <c r="A26" s="103">
        <v>394</v>
      </c>
      <c r="B26" s="103">
        <v>3</v>
      </c>
      <c r="C26" s="103">
        <v>13</v>
      </c>
      <c r="D26" s="103">
        <v>2</v>
      </c>
      <c r="E26" s="103">
        <v>3</v>
      </c>
      <c r="F26" s="103">
        <v>1</v>
      </c>
      <c r="G26" s="105">
        <v>0.1</v>
      </c>
      <c r="H26" s="101">
        <v>81.846666666666664</v>
      </c>
      <c r="I26" s="101">
        <v>65.133333333333326</v>
      </c>
      <c r="J26" s="111">
        <v>16.713333333333338</v>
      </c>
    </row>
    <row r="27" spans="1:10" x14ac:dyDescent="0.25">
      <c r="A27" s="107">
        <v>395</v>
      </c>
      <c r="B27" s="107">
        <v>3</v>
      </c>
      <c r="C27" s="107">
        <v>13</v>
      </c>
      <c r="D27" s="107">
        <v>2</v>
      </c>
      <c r="E27" s="107">
        <v>3</v>
      </c>
      <c r="F27" s="107">
        <v>1</v>
      </c>
      <c r="G27" s="109">
        <v>0.2</v>
      </c>
      <c r="H27" s="102">
        <v>81.846666666666664</v>
      </c>
      <c r="I27" s="102">
        <v>70.98833333333333</v>
      </c>
      <c r="J27" s="112">
        <v>10.858333333333334</v>
      </c>
    </row>
    <row r="28" spans="1:10" x14ac:dyDescent="0.25">
      <c r="A28" s="103">
        <v>396</v>
      </c>
      <c r="B28" s="103">
        <v>3</v>
      </c>
      <c r="C28" s="103">
        <v>13</v>
      </c>
      <c r="D28" s="103">
        <v>2</v>
      </c>
      <c r="E28" s="103">
        <v>3</v>
      </c>
      <c r="F28" s="103">
        <v>1</v>
      </c>
      <c r="G28" s="105">
        <v>1</v>
      </c>
      <c r="H28" s="101">
        <v>81.846666666666664</v>
      </c>
      <c r="I28" s="101">
        <v>74.893333333333331</v>
      </c>
      <c r="J28" s="111">
        <v>6.9533333333333331</v>
      </c>
    </row>
    <row r="29" spans="1:10" x14ac:dyDescent="0.25">
      <c r="A29" s="103">
        <v>397</v>
      </c>
      <c r="B29" s="103">
        <v>3</v>
      </c>
      <c r="C29" s="103">
        <v>13</v>
      </c>
      <c r="D29" s="103">
        <v>2</v>
      </c>
      <c r="E29" s="103">
        <v>3</v>
      </c>
      <c r="F29" s="103">
        <v>1</v>
      </c>
      <c r="G29" s="105">
        <v>2</v>
      </c>
      <c r="H29" s="101">
        <v>81.846666666666664</v>
      </c>
      <c r="I29" s="101">
        <v>75.650833333333352</v>
      </c>
      <c r="J29" s="111">
        <v>6.1958333333333115</v>
      </c>
    </row>
    <row r="30" spans="1:10" x14ac:dyDescent="0.25">
      <c r="A30" s="114">
        <v>398</v>
      </c>
      <c r="B30" s="114">
        <v>3</v>
      </c>
      <c r="C30" s="114">
        <v>13</v>
      </c>
      <c r="D30" s="114">
        <v>2</v>
      </c>
      <c r="E30" s="114">
        <v>3</v>
      </c>
      <c r="F30" s="114">
        <v>1</v>
      </c>
      <c r="G30" s="134">
        <v>10</v>
      </c>
      <c r="H30" s="115">
        <v>81.846666666666664</v>
      </c>
      <c r="I30" s="115">
        <v>76.726666666666674</v>
      </c>
      <c r="J30" s="143">
        <v>5.1199999999999903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09377-A66C-427E-9EB8-D37660CB7875}">
  <dimension ref="A1:J30"/>
  <sheetViews>
    <sheetView topLeftCell="A49" workbookViewId="0">
      <selection activeCell="L51" sqref="L51"/>
    </sheetView>
  </sheetViews>
  <sheetFormatPr defaultRowHeight="15" x14ac:dyDescent="0.25"/>
  <cols>
    <col min="1" max="1" width="13.140625" customWidth="1"/>
    <col min="2" max="2" width="12" customWidth="1"/>
    <col min="3" max="3" width="9.5703125" customWidth="1"/>
    <col min="4" max="4" width="18" customWidth="1"/>
    <col min="5" max="5" width="25.85546875" customWidth="1"/>
    <col min="7" max="7" width="17.42578125" customWidth="1"/>
    <col min="8" max="8" width="36.42578125" customWidth="1"/>
    <col min="9" max="9" width="42.140625" customWidth="1"/>
    <col min="10" max="10" width="37.5703125" customWidth="1"/>
  </cols>
  <sheetData>
    <row r="1" spans="1:10" ht="20.25" thickTop="1" thickBot="1" x14ac:dyDescent="0.3">
      <c r="A1" s="139" t="s">
        <v>14</v>
      </c>
      <c r="B1" s="140" t="s">
        <v>0</v>
      </c>
      <c r="C1" s="140" t="s">
        <v>1</v>
      </c>
      <c r="D1" s="140" t="s">
        <v>15</v>
      </c>
      <c r="E1" s="140" t="s">
        <v>16</v>
      </c>
      <c r="F1" s="140" t="s">
        <v>17</v>
      </c>
      <c r="G1" s="141" t="s">
        <v>56</v>
      </c>
      <c r="H1" s="140" t="s">
        <v>26</v>
      </c>
      <c r="I1" s="140" t="s">
        <v>27</v>
      </c>
      <c r="J1" s="142" t="s">
        <v>74</v>
      </c>
    </row>
    <row r="2" spans="1:10" x14ac:dyDescent="0.25">
      <c r="A2" s="107">
        <v>400</v>
      </c>
      <c r="B2" s="107">
        <v>3</v>
      </c>
      <c r="C2" s="107">
        <v>13</v>
      </c>
      <c r="D2" s="107">
        <v>2</v>
      </c>
      <c r="E2" s="107">
        <v>1</v>
      </c>
      <c r="F2" s="107">
        <v>2</v>
      </c>
      <c r="G2" s="109">
        <v>0.01</v>
      </c>
      <c r="H2" s="102">
        <v>81.846666666666664</v>
      </c>
      <c r="I2" s="102">
        <v>72.322499999999991</v>
      </c>
      <c r="J2" s="112">
        <v>9.5241666666666731</v>
      </c>
    </row>
    <row r="3" spans="1:10" x14ac:dyDescent="0.25">
      <c r="A3" s="103">
        <v>562</v>
      </c>
      <c r="B3" s="103">
        <v>3</v>
      </c>
      <c r="C3" s="103">
        <v>13</v>
      </c>
      <c r="D3" s="103">
        <v>2</v>
      </c>
      <c r="E3" s="103">
        <v>1</v>
      </c>
      <c r="F3" s="103">
        <v>2</v>
      </c>
      <c r="G3" s="104">
        <v>0.02</v>
      </c>
      <c r="H3" s="101">
        <v>81.846666666666664</v>
      </c>
      <c r="I3" s="101">
        <v>77.192499999999995</v>
      </c>
      <c r="J3" s="106">
        <v>4.6541666666666686</v>
      </c>
    </row>
    <row r="4" spans="1:10" x14ac:dyDescent="0.25">
      <c r="A4" s="103">
        <v>630</v>
      </c>
      <c r="B4" s="103">
        <v>3</v>
      </c>
      <c r="C4" s="103">
        <v>13</v>
      </c>
      <c r="D4" s="103">
        <v>2</v>
      </c>
      <c r="E4" s="103">
        <v>1</v>
      </c>
      <c r="F4" s="103">
        <v>2</v>
      </c>
      <c r="G4" s="104">
        <v>0.02</v>
      </c>
      <c r="H4" s="101">
        <v>81.846666666666664</v>
      </c>
      <c r="I4" s="101">
        <v>77.192499999999995</v>
      </c>
      <c r="J4" s="106">
        <v>4.6541666666666686</v>
      </c>
    </row>
    <row r="5" spans="1:10" x14ac:dyDescent="0.25">
      <c r="A5" s="103">
        <v>401</v>
      </c>
      <c r="B5" s="103">
        <v>3</v>
      </c>
      <c r="C5" s="103">
        <v>13</v>
      </c>
      <c r="D5" s="103">
        <v>2</v>
      </c>
      <c r="E5" s="103">
        <v>1</v>
      </c>
      <c r="F5" s="103">
        <v>2</v>
      </c>
      <c r="G5" s="105">
        <v>0.05</v>
      </c>
      <c r="H5" s="101">
        <v>81.846666666666664</v>
      </c>
      <c r="I5" s="101">
        <v>78.76166666666667</v>
      </c>
      <c r="J5" s="111">
        <v>3.0849999999999937</v>
      </c>
    </row>
    <row r="6" spans="1:10" x14ac:dyDescent="0.25">
      <c r="A6" s="107">
        <v>402</v>
      </c>
      <c r="B6" s="107">
        <v>3</v>
      </c>
      <c r="C6" s="107">
        <v>13</v>
      </c>
      <c r="D6" s="107">
        <v>2</v>
      </c>
      <c r="E6" s="107">
        <v>1</v>
      </c>
      <c r="F6" s="107">
        <v>2</v>
      </c>
      <c r="G6" s="109">
        <v>0.1</v>
      </c>
      <c r="H6" s="102">
        <v>81.846666666666664</v>
      </c>
      <c r="I6" s="102">
        <v>77.881666666666661</v>
      </c>
      <c r="J6" s="112">
        <v>3.9650000000000034</v>
      </c>
    </row>
    <row r="7" spans="1:10" x14ac:dyDescent="0.25">
      <c r="A7" s="107">
        <v>563</v>
      </c>
      <c r="B7" s="107">
        <v>3</v>
      </c>
      <c r="C7" s="107">
        <v>13</v>
      </c>
      <c r="D7" s="107">
        <v>2</v>
      </c>
      <c r="E7" s="107">
        <v>1</v>
      </c>
      <c r="F7" s="107">
        <v>2</v>
      </c>
      <c r="G7" s="108">
        <v>0.2</v>
      </c>
      <c r="H7" s="102">
        <v>81.846666666666664</v>
      </c>
      <c r="I7" s="102">
        <v>78.852500000000006</v>
      </c>
      <c r="J7" s="110">
        <v>2.9941666666666578</v>
      </c>
    </row>
    <row r="8" spans="1:10" x14ac:dyDescent="0.25">
      <c r="A8" s="107">
        <v>631</v>
      </c>
      <c r="B8" s="107">
        <v>3</v>
      </c>
      <c r="C8" s="107">
        <v>13</v>
      </c>
      <c r="D8" s="107">
        <v>2</v>
      </c>
      <c r="E8" s="107">
        <v>1</v>
      </c>
      <c r="F8" s="107">
        <v>2</v>
      </c>
      <c r="G8" s="108">
        <v>0.2</v>
      </c>
      <c r="H8" s="102">
        <v>81.846666666666664</v>
      </c>
      <c r="I8" s="102">
        <v>78.852500000000006</v>
      </c>
      <c r="J8" s="110">
        <v>2.9941666666666578</v>
      </c>
    </row>
    <row r="9" spans="1:10" x14ac:dyDescent="0.25">
      <c r="A9" s="118">
        <v>403</v>
      </c>
      <c r="B9" s="118">
        <v>3</v>
      </c>
      <c r="C9" s="118">
        <v>13</v>
      </c>
      <c r="D9" s="118">
        <v>2</v>
      </c>
      <c r="E9" s="118">
        <v>1</v>
      </c>
      <c r="F9" s="118">
        <v>2</v>
      </c>
      <c r="G9" s="119">
        <v>0.5</v>
      </c>
      <c r="H9" s="120">
        <v>81.846666666666664</v>
      </c>
      <c r="I9" s="120">
        <v>75.115000000000009</v>
      </c>
      <c r="J9" s="121">
        <v>6.7316666666666549</v>
      </c>
    </row>
    <row r="10" spans="1:10" x14ac:dyDescent="0.25">
      <c r="A10" s="103">
        <v>404</v>
      </c>
      <c r="B10" s="103">
        <v>3</v>
      </c>
      <c r="C10" s="103">
        <v>13</v>
      </c>
      <c r="D10" s="103">
        <v>2</v>
      </c>
      <c r="E10" s="103">
        <v>1</v>
      </c>
      <c r="F10" s="103">
        <v>2</v>
      </c>
      <c r="G10" s="105">
        <v>1</v>
      </c>
      <c r="H10" s="101">
        <v>81.846666666666664</v>
      </c>
      <c r="I10" s="101">
        <v>68.582499999999996</v>
      </c>
      <c r="J10" s="111">
        <v>13.264166666666668</v>
      </c>
    </row>
    <row r="11" spans="1:10" x14ac:dyDescent="0.25">
      <c r="A11" s="103">
        <v>405</v>
      </c>
      <c r="B11" s="103">
        <v>3</v>
      </c>
      <c r="C11" s="103">
        <v>13</v>
      </c>
      <c r="D11" s="103">
        <v>2</v>
      </c>
      <c r="E11" s="103">
        <v>1</v>
      </c>
      <c r="F11" s="103">
        <v>2</v>
      </c>
      <c r="G11" s="105">
        <v>5</v>
      </c>
      <c r="H11" s="101">
        <v>81.846666666666664</v>
      </c>
      <c r="I11" s="101">
        <v>67.267499999999998</v>
      </c>
      <c r="J11" s="111">
        <v>14.579166666666666</v>
      </c>
    </row>
    <row r="12" spans="1:10" x14ac:dyDescent="0.25">
      <c r="A12" s="131">
        <v>406</v>
      </c>
      <c r="B12" s="131">
        <v>3</v>
      </c>
      <c r="C12" s="131">
        <v>13</v>
      </c>
      <c r="D12" s="131">
        <v>2</v>
      </c>
      <c r="E12" s="131">
        <v>1</v>
      </c>
      <c r="F12" s="131">
        <v>2</v>
      </c>
      <c r="G12" s="132">
        <v>10</v>
      </c>
      <c r="H12" s="133">
        <v>81.846666666666664</v>
      </c>
      <c r="I12" s="133">
        <v>75.701666666666668</v>
      </c>
      <c r="J12" s="138">
        <v>6.144999999999996</v>
      </c>
    </row>
    <row r="13" spans="1:10" ht="15.75" thickBot="1" x14ac:dyDescent="0.3"/>
    <row r="14" spans="1:10" ht="20.25" thickTop="1" thickBot="1" x14ac:dyDescent="0.3">
      <c r="A14" s="139" t="s">
        <v>14</v>
      </c>
      <c r="B14" s="140" t="s">
        <v>0</v>
      </c>
      <c r="C14" s="140" t="s">
        <v>1</v>
      </c>
      <c r="D14" s="140" t="s">
        <v>15</v>
      </c>
      <c r="E14" s="140" t="s">
        <v>16</v>
      </c>
      <c r="F14" s="140" t="s">
        <v>17</v>
      </c>
      <c r="G14" s="141" t="s">
        <v>56</v>
      </c>
      <c r="H14" s="140" t="s">
        <v>26</v>
      </c>
      <c r="I14" s="140" t="s">
        <v>27</v>
      </c>
      <c r="J14" s="142" t="s">
        <v>73</v>
      </c>
    </row>
    <row r="15" spans="1:10" x14ac:dyDescent="0.25">
      <c r="A15" s="103">
        <v>407</v>
      </c>
      <c r="B15" s="103">
        <v>3</v>
      </c>
      <c r="C15" s="103">
        <v>13</v>
      </c>
      <c r="D15" s="103">
        <v>2</v>
      </c>
      <c r="E15" s="103">
        <v>2</v>
      </c>
      <c r="F15" s="103">
        <v>2</v>
      </c>
      <c r="G15" s="105">
        <v>0.02</v>
      </c>
      <c r="H15" s="101">
        <v>81.846666666666664</v>
      </c>
      <c r="I15" s="101">
        <v>65.289166666666674</v>
      </c>
      <c r="J15" s="111">
        <v>16.55749999999999</v>
      </c>
    </row>
    <row r="16" spans="1:10" x14ac:dyDescent="0.25">
      <c r="A16" s="103">
        <v>408</v>
      </c>
      <c r="B16" s="103">
        <v>3</v>
      </c>
      <c r="C16" s="103">
        <v>13</v>
      </c>
      <c r="D16" s="103">
        <v>2</v>
      </c>
      <c r="E16" s="103">
        <v>2</v>
      </c>
      <c r="F16" s="103">
        <v>2</v>
      </c>
      <c r="G16" s="105">
        <v>0.1</v>
      </c>
      <c r="H16" s="101">
        <v>81.846666666666664</v>
      </c>
      <c r="I16" s="101">
        <v>71.417500000000004</v>
      </c>
      <c r="J16" s="111">
        <v>10.42916666666666</v>
      </c>
    </row>
    <row r="17" spans="1:10" x14ac:dyDescent="0.25">
      <c r="A17" s="103">
        <v>409</v>
      </c>
      <c r="B17" s="103">
        <v>3</v>
      </c>
      <c r="C17" s="103">
        <v>13</v>
      </c>
      <c r="D17" s="103">
        <v>2</v>
      </c>
      <c r="E17" s="103">
        <v>2</v>
      </c>
      <c r="F17" s="103">
        <v>2</v>
      </c>
      <c r="G17" s="105">
        <v>0.2</v>
      </c>
      <c r="H17" s="101">
        <v>81.846666666666664</v>
      </c>
      <c r="I17" s="101">
        <v>76.002500000000012</v>
      </c>
      <c r="J17" s="111">
        <v>5.8441666666666521</v>
      </c>
    </row>
    <row r="18" spans="1:10" x14ac:dyDescent="0.25">
      <c r="A18" s="107">
        <v>565</v>
      </c>
      <c r="B18" s="107">
        <v>3</v>
      </c>
      <c r="C18" s="107">
        <v>13</v>
      </c>
      <c r="D18" s="107">
        <v>2</v>
      </c>
      <c r="E18" s="107">
        <v>2</v>
      </c>
      <c r="F18" s="107">
        <v>2</v>
      </c>
      <c r="G18" s="108">
        <v>0.5</v>
      </c>
      <c r="H18" s="102">
        <v>81.846666666666664</v>
      </c>
      <c r="I18" s="102">
        <v>67.968333333333334</v>
      </c>
      <c r="J18" s="110">
        <v>13.87833333333333</v>
      </c>
    </row>
    <row r="19" spans="1:10" x14ac:dyDescent="0.25">
      <c r="A19" s="118">
        <v>633</v>
      </c>
      <c r="B19" s="118">
        <v>3</v>
      </c>
      <c r="C19" s="118">
        <v>13</v>
      </c>
      <c r="D19" s="118">
        <v>2</v>
      </c>
      <c r="E19" s="118">
        <v>2</v>
      </c>
      <c r="F19" s="118">
        <v>2</v>
      </c>
      <c r="G19" s="122">
        <v>0.5</v>
      </c>
      <c r="H19" s="120">
        <v>81.846666666666664</v>
      </c>
      <c r="I19" s="120">
        <v>67.968333333333334</v>
      </c>
      <c r="J19" s="123">
        <v>13.87833333333333</v>
      </c>
    </row>
    <row r="20" spans="1:10" x14ac:dyDescent="0.25">
      <c r="A20" s="103">
        <v>410</v>
      </c>
      <c r="B20" s="103">
        <v>3</v>
      </c>
      <c r="C20" s="103">
        <v>13</v>
      </c>
      <c r="D20" s="103">
        <v>2</v>
      </c>
      <c r="E20" s="103">
        <v>2</v>
      </c>
      <c r="F20" s="103">
        <v>2</v>
      </c>
      <c r="G20" s="105">
        <v>1</v>
      </c>
      <c r="H20" s="101">
        <v>81.846666666666664</v>
      </c>
      <c r="I20" s="101">
        <v>77.902499999999989</v>
      </c>
      <c r="J20" s="111">
        <v>3.9441666666666748</v>
      </c>
    </row>
    <row r="21" spans="1:10" x14ac:dyDescent="0.25">
      <c r="A21" s="103">
        <v>411</v>
      </c>
      <c r="B21" s="103">
        <v>3</v>
      </c>
      <c r="C21" s="103">
        <v>13</v>
      </c>
      <c r="D21" s="103">
        <v>2</v>
      </c>
      <c r="E21" s="103">
        <v>2</v>
      </c>
      <c r="F21" s="103">
        <v>2</v>
      </c>
      <c r="G21" s="105">
        <v>2</v>
      </c>
      <c r="H21" s="101">
        <v>81.846666666666664</v>
      </c>
      <c r="I21" s="101">
        <v>78.518333333333331</v>
      </c>
      <c r="J21" s="111">
        <v>3.3283333333333331</v>
      </c>
    </row>
    <row r="22" spans="1:10" x14ac:dyDescent="0.25">
      <c r="A22" s="131">
        <v>412</v>
      </c>
      <c r="B22" s="131">
        <v>3</v>
      </c>
      <c r="C22" s="131">
        <v>13</v>
      </c>
      <c r="D22" s="131">
        <v>2</v>
      </c>
      <c r="E22" s="131">
        <v>2</v>
      </c>
      <c r="F22" s="131">
        <v>2</v>
      </c>
      <c r="G22" s="132">
        <v>10</v>
      </c>
      <c r="H22" s="133">
        <v>81.846666666666664</v>
      </c>
      <c r="I22" s="133">
        <v>69.773333333333341</v>
      </c>
      <c r="J22" s="138">
        <v>12.073333333333323</v>
      </c>
    </row>
    <row r="23" spans="1:10" ht="15.75" thickBot="1" x14ac:dyDescent="0.3"/>
    <row r="24" spans="1:10" ht="20.25" thickTop="1" thickBot="1" x14ac:dyDescent="0.3">
      <c r="A24" s="139" t="s">
        <v>14</v>
      </c>
      <c r="B24" s="140" t="s">
        <v>0</v>
      </c>
      <c r="C24" s="140" t="s">
        <v>1</v>
      </c>
      <c r="D24" s="140" t="s">
        <v>15</v>
      </c>
      <c r="E24" s="140" t="s">
        <v>16</v>
      </c>
      <c r="F24" s="140" t="s">
        <v>17</v>
      </c>
      <c r="G24" s="141" t="s">
        <v>56</v>
      </c>
      <c r="H24" s="140" t="s">
        <v>26</v>
      </c>
      <c r="I24" s="140" t="s">
        <v>27</v>
      </c>
      <c r="J24" s="142" t="s">
        <v>72</v>
      </c>
    </row>
    <row r="25" spans="1:10" x14ac:dyDescent="0.25">
      <c r="A25" s="103">
        <v>414</v>
      </c>
      <c r="B25" s="103">
        <v>3</v>
      </c>
      <c r="C25" s="103">
        <v>13</v>
      </c>
      <c r="D25" s="103">
        <v>2</v>
      </c>
      <c r="E25" s="103">
        <v>3</v>
      </c>
      <c r="F25" s="103">
        <v>2</v>
      </c>
      <c r="G25" s="105">
        <v>0.02</v>
      </c>
      <c r="H25" s="101">
        <v>81.846666666666664</v>
      </c>
      <c r="I25" s="101">
        <v>48.314166666666665</v>
      </c>
      <c r="J25" s="111">
        <v>33.532499999999999</v>
      </c>
    </row>
    <row r="26" spans="1:10" x14ac:dyDescent="0.25">
      <c r="A26" s="103">
        <v>415</v>
      </c>
      <c r="B26" s="103">
        <v>3</v>
      </c>
      <c r="C26" s="103">
        <v>13</v>
      </c>
      <c r="D26" s="103">
        <v>2</v>
      </c>
      <c r="E26" s="103">
        <v>3</v>
      </c>
      <c r="F26" s="103">
        <v>2</v>
      </c>
      <c r="G26" s="105">
        <v>0.1</v>
      </c>
      <c r="H26" s="101">
        <v>81.846666666666664</v>
      </c>
      <c r="I26" s="101">
        <v>72.712500000000006</v>
      </c>
      <c r="J26" s="111">
        <v>9.1341666666666583</v>
      </c>
    </row>
    <row r="27" spans="1:10" x14ac:dyDescent="0.25">
      <c r="A27" s="107">
        <v>416</v>
      </c>
      <c r="B27" s="107">
        <v>3</v>
      </c>
      <c r="C27" s="107">
        <v>13</v>
      </c>
      <c r="D27" s="107">
        <v>2</v>
      </c>
      <c r="E27" s="107">
        <v>3</v>
      </c>
      <c r="F27" s="107">
        <v>2</v>
      </c>
      <c r="G27" s="109">
        <v>0.2</v>
      </c>
      <c r="H27" s="102">
        <v>81.846666666666664</v>
      </c>
      <c r="I27" s="102">
        <v>68.092500000000001</v>
      </c>
      <c r="J27" s="112">
        <v>13.754166666666663</v>
      </c>
    </row>
    <row r="28" spans="1:10" x14ac:dyDescent="0.25">
      <c r="A28" s="118">
        <v>417</v>
      </c>
      <c r="B28" s="118">
        <v>3</v>
      </c>
      <c r="C28" s="118">
        <v>13</v>
      </c>
      <c r="D28" s="118">
        <v>2</v>
      </c>
      <c r="E28" s="118">
        <v>3</v>
      </c>
      <c r="F28" s="118">
        <v>2</v>
      </c>
      <c r="G28" s="119">
        <v>1</v>
      </c>
      <c r="H28" s="120">
        <v>81.846666666666664</v>
      </c>
      <c r="I28" s="120">
        <v>74.52</v>
      </c>
      <c r="J28" s="121">
        <v>7.326666666666668</v>
      </c>
    </row>
    <row r="29" spans="1:10" x14ac:dyDescent="0.25">
      <c r="A29" s="103">
        <v>418</v>
      </c>
      <c r="B29" s="103">
        <v>3</v>
      </c>
      <c r="C29" s="103">
        <v>13</v>
      </c>
      <c r="D29" s="103">
        <v>2</v>
      </c>
      <c r="E29" s="103">
        <v>3</v>
      </c>
      <c r="F29" s="103">
        <v>2</v>
      </c>
      <c r="G29" s="105">
        <v>2</v>
      </c>
      <c r="H29" s="101">
        <v>81.846666666666664</v>
      </c>
      <c r="I29" s="101">
        <v>70.848333333333343</v>
      </c>
      <c r="J29" s="111">
        <v>10.998333333333321</v>
      </c>
    </row>
    <row r="30" spans="1:10" x14ac:dyDescent="0.25">
      <c r="A30" s="131">
        <v>419</v>
      </c>
      <c r="B30" s="131">
        <v>3</v>
      </c>
      <c r="C30" s="131">
        <v>13</v>
      </c>
      <c r="D30" s="131">
        <v>2</v>
      </c>
      <c r="E30" s="131">
        <v>3</v>
      </c>
      <c r="F30" s="131">
        <v>2</v>
      </c>
      <c r="G30" s="132">
        <v>10</v>
      </c>
      <c r="H30" s="133">
        <v>81.846666666666664</v>
      </c>
      <c r="I30" s="133">
        <v>76.30749999999999</v>
      </c>
      <c r="J30" s="138">
        <v>5.5391666666666737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7FD55-78AA-446D-AC1D-CAAEE9A927D9}">
  <dimension ref="A1:BG83"/>
  <sheetViews>
    <sheetView topLeftCell="AI67" workbookViewId="0">
      <selection activeCell="AQ86" sqref="AQ86"/>
    </sheetView>
  </sheetViews>
  <sheetFormatPr defaultRowHeight="15" x14ac:dyDescent="0.25"/>
  <cols>
    <col min="1" max="1" width="12.140625" style="16" customWidth="1"/>
    <col min="2" max="2" width="12.140625" style="52" customWidth="1"/>
    <col min="3" max="4" width="12.140625" style="16" customWidth="1"/>
    <col min="5" max="5" width="12.140625" style="52" customWidth="1"/>
    <col min="6" max="42" width="12.140625" style="16" customWidth="1"/>
    <col min="43" max="43" width="30.5703125" style="16" customWidth="1"/>
    <col min="44" max="44" width="18.28515625" style="53" customWidth="1"/>
    <col min="45" max="46" width="10.7109375" style="53" customWidth="1"/>
    <col min="47" max="47" width="11.5703125" style="16" customWidth="1"/>
    <col min="48" max="48" width="9.140625" style="16" customWidth="1"/>
    <col min="49" max="16384" width="9.140625" style="16"/>
  </cols>
  <sheetData>
    <row r="1" spans="1:59" ht="114" thickTop="1" thickBot="1" x14ac:dyDescent="0.3">
      <c r="A1" s="14" t="s">
        <v>14</v>
      </c>
      <c r="B1" s="14" t="s">
        <v>0</v>
      </c>
      <c r="C1" s="14" t="s">
        <v>1</v>
      </c>
      <c r="D1" s="14" t="s">
        <v>15</v>
      </c>
      <c r="E1" s="14" t="s">
        <v>16</v>
      </c>
      <c r="F1" s="14" t="s">
        <v>17</v>
      </c>
      <c r="G1" s="14" t="s">
        <v>18</v>
      </c>
      <c r="H1" s="14" t="s">
        <v>19</v>
      </c>
      <c r="I1" s="14" t="s">
        <v>28</v>
      </c>
      <c r="J1" s="14" t="s">
        <v>20</v>
      </c>
      <c r="K1" s="14" t="s">
        <v>29</v>
      </c>
      <c r="L1" s="15" t="s">
        <v>21</v>
      </c>
      <c r="M1" s="64" t="s">
        <v>56</v>
      </c>
      <c r="N1" s="14" t="s">
        <v>2</v>
      </c>
      <c r="O1" s="14" t="s">
        <v>3</v>
      </c>
      <c r="P1" s="14" t="s">
        <v>4</v>
      </c>
      <c r="Q1" s="14" t="s">
        <v>5</v>
      </c>
      <c r="R1" s="14" t="s">
        <v>6</v>
      </c>
      <c r="S1" s="14" t="s">
        <v>7</v>
      </c>
      <c r="T1" s="14" t="s">
        <v>8</v>
      </c>
      <c r="U1" s="14" t="s">
        <v>9</v>
      </c>
      <c r="V1" s="14" t="s">
        <v>10</v>
      </c>
      <c r="W1" s="14" t="s">
        <v>11</v>
      </c>
      <c r="X1" s="14" t="s">
        <v>12</v>
      </c>
      <c r="Y1" s="15" t="s">
        <v>13</v>
      </c>
      <c r="Z1" s="14" t="s">
        <v>30</v>
      </c>
      <c r="AA1" s="14" t="s">
        <v>31</v>
      </c>
      <c r="AB1" s="14" t="s">
        <v>32</v>
      </c>
      <c r="AC1" s="14" t="s">
        <v>33</v>
      </c>
      <c r="AD1" s="14" t="s">
        <v>34</v>
      </c>
      <c r="AE1" s="14" t="s">
        <v>35</v>
      </c>
      <c r="AF1" s="14" t="s">
        <v>36</v>
      </c>
      <c r="AG1" s="14" t="s">
        <v>37</v>
      </c>
      <c r="AH1" s="14" t="s">
        <v>38</v>
      </c>
      <c r="AI1" s="14" t="s">
        <v>39</v>
      </c>
      <c r="AJ1" s="14" t="s">
        <v>40</v>
      </c>
      <c r="AK1" s="15" t="s">
        <v>41</v>
      </c>
      <c r="AL1" s="14" t="s">
        <v>26</v>
      </c>
      <c r="AM1" s="14" t="s">
        <v>24</v>
      </c>
      <c r="AN1" s="15" t="s">
        <v>22</v>
      </c>
      <c r="AO1" s="14" t="s">
        <v>27</v>
      </c>
      <c r="AP1" s="14" t="s">
        <v>25</v>
      </c>
      <c r="AQ1" s="15" t="s">
        <v>23</v>
      </c>
      <c r="AR1" s="57" t="s">
        <v>52</v>
      </c>
      <c r="AS1" s="58"/>
      <c r="AT1" s="58"/>
      <c r="AV1" s="14" t="s">
        <v>30</v>
      </c>
      <c r="AW1" s="14" t="s">
        <v>31</v>
      </c>
      <c r="AX1" s="14" t="s">
        <v>32</v>
      </c>
      <c r="AY1" s="14" t="s">
        <v>33</v>
      </c>
      <c r="AZ1" s="14" t="s">
        <v>34</v>
      </c>
      <c r="BA1" s="14" t="s">
        <v>35</v>
      </c>
      <c r="BB1" s="14" t="s">
        <v>36</v>
      </c>
      <c r="BC1" s="14" t="s">
        <v>37</v>
      </c>
      <c r="BD1" s="14" t="s">
        <v>38</v>
      </c>
      <c r="BE1" s="14" t="s">
        <v>39</v>
      </c>
      <c r="BF1" s="14" t="s">
        <v>40</v>
      </c>
      <c r="BG1" s="15" t="s">
        <v>41</v>
      </c>
    </row>
    <row r="2" spans="1:59" s="187" customFormat="1" ht="19.5" customHeight="1" thickBot="1" x14ac:dyDescent="0.35">
      <c r="A2" s="187" t="s">
        <v>42</v>
      </c>
    </row>
    <row r="3" spans="1:59" ht="46.5" thickTop="1" thickBot="1" x14ac:dyDescent="0.3">
      <c r="A3" s="17">
        <v>133</v>
      </c>
      <c r="B3" s="18">
        <v>1</v>
      </c>
      <c r="C3" s="17">
        <v>4</v>
      </c>
      <c r="D3" s="17">
        <v>4</v>
      </c>
      <c r="E3" s="18">
        <v>1</v>
      </c>
      <c r="F3" s="17">
        <v>1</v>
      </c>
      <c r="G3" s="17" t="b">
        <v>1</v>
      </c>
      <c r="H3" s="17">
        <v>10</v>
      </c>
      <c r="I3" s="17" t="b">
        <v>1</v>
      </c>
      <c r="J3" s="17">
        <v>10</v>
      </c>
      <c r="K3" s="17" t="b">
        <v>1</v>
      </c>
      <c r="L3" s="17">
        <v>10</v>
      </c>
      <c r="M3" s="17">
        <f xml:space="preserve"> IF(E3 = 1,H3,J3+L3)</f>
        <v>10</v>
      </c>
      <c r="N3" s="17">
        <v>65.52</v>
      </c>
      <c r="O3" s="17">
        <v>62.07</v>
      </c>
      <c r="P3" s="17">
        <v>62.07</v>
      </c>
      <c r="Q3" s="17">
        <v>48.28</v>
      </c>
      <c r="R3" s="17">
        <v>62.07</v>
      </c>
      <c r="S3" s="17">
        <v>58.62</v>
      </c>
      <c r="T3" s="17">
        <v>62.07</v>
      </c>
      <c r="U3" s="17">
        <v>55.17</v>
      </c>
      <c r="V3" s="17">
        <v>62.07</v>
      </c>
      <c r="W3" s="17">
        <v>51.72</v>
      </c>
      <c r="X3" s="17">
        <v>62.07</v>
      </c>
      <c r="Y3" s="17">
        <v>58.62</v>
      </c>
      <c r="Z3" s="17">
        <v>68.97</v>
      </c>
      <c r="AA3" s="17">
        <v>55.17</v>
      </c>
      <c r="AB3" s="17">
        <v>48.28</v>
      </c>
      <c r="AC3" s="17">
        <v>62.07</v>
      </c>
      <c r="AD3" s="17">
        <v>62.07</v>
      </c>
      <c r="AE3" s="17">
        <v>65.52</v>
      </c>
      <c r="AF3" s="17">
        <v>62.07</v>
      </c>
      <c r="AG3" s="17">
        <v>62.07</v>
      </c>
      <c r="AH3" s="17">
        <v>65.52</v>
      </c>
      <c r="AI3" s="17">
        <v>65.52</v>
      </c>
      <c r="AJ3" s="17">
        <v>68.97</v>
      </c>
      <c r="AK3" s="17">
        <v>65.52</v>
      </c>
      <c r="AL3" s="17">
        <f t="shared" ref="AL3:AL8" si="0" xml:space="preserve"> AVERAGE(N3:Y3)</f>
        <v>59.195833333333347</v>
      </c>
      <c r="AM3" s="17">
        <f t="shared" ref="AM3:AM8" si="1" xml:space="preserve"> MIN(N3:Y3)</f>
        <v>48.28</v>
      </c>
      <c r="AN3" s="17">
        <f t="shared" ref="AN3:AN8" si="2" xml:space="preserve"> MAX(N3:Y3)</f>
        <v>65.52</v>
      </c>
      <c r="AO3" s="17">
        <f t="shared" ref="AO3:AO8" si="3" xml:space="preserve"> AVERAGE(Z3:AK3)</f>
        <v>62.645833333333336</v>
      </c>
      <c r="AP3" s="17">
        <f t="shared" ref="AP3:AP8" si="4" xml:space="preserve"> MIN(Z3:AK3)</f>
        <v>48.28</v>
      </c>
      <c r="AQ3" s="59">
        <f t="shared" ref="AQ3:AQ8" si="5" xml:space="preserve"> MAX(Z3:AK3)</f>
        <v>68.97</v>
      </c>
      <c r="AR3" s="58" t="str">
        <f t="shared" ref="AR3:AR8" si="6">INDEX($Z$1:$AK$1,0,MATCH(AQ3,Z3:AK3,0))</f>
        <v>XGBClassifier4</v>
      </c>
      <c r="AS3" s="58" t="s">
        <v>40</v>
      </c>
      <c r="AT3" s="58"/>
      <c r="AV3" s="16">
        <f t="shared" ref="AV3:BG3" si="7" xml:space="preserve"> COUNTIF($AR3:$AT8,"=" &amp;AV$1)</f>
        <v>2</v>
      </c>
      <c r="AW3" s="16">
        <f t="shared" si="7"/>
        <v>0</v>
      </c>
      <c r="AX3" s="16">
        <f t="shared" si="7"/>
        <v>0</v>
      </c>
      <c r="AY3" s="16">
        <f t="shared" si="7"/>
        <v>0</v>
      </c>
      <c r="AZ3" s="16">
        <f t="shared" si="7"/>
        <v>0</v>
      </c>
      <c r="BA3" s="16">
        <f t="shared" si="7"/>
        <v>2</v>
      </c>
      <c r="BB3" s="16">
        <f t="shared" si="7"/>
        <v>1</v>
      </c>
      <c r="BC3" s="16">
        <f t="shared" si="7"/>
        <v>0</v>
      </c>
      <c r="BD3" s="16">
        <f t="shared" si="7"/>
        <v>0</v>
      </c>
      <c r="BE3" s="16">
        <f t="shared" si="7"/>
        <v>0</v>
      </c>
      <c r="BF3" s="16">
        <f t="shared" si="7"/>
        <v>2</v>
      </c>
      <c r="BG3" s="16">
        <f t="shared" si="7"/>
        <v>1</v>
      </c>
    </row>
    <row r="4" spans="1:59" s="21" customFormat="1" ht="16.5" thickTop="1" thickBot="1" x14ac:dyDescent="0.3">
      <c r="A4" s="19">
        <v>68</v>
      </c>
      <c r="B4" s="20">
        <v>1</v>
      </c>
      <c r="C4" s="19">
        <v>3</v>
      </c>
      <c r="D4" s="19">
        <v>2</v>
      </c>
      <c r="E4" s="20">
        <v>1</v>
      </c>
      <c r="F4" s="19">
        <v>2</v>
      </c>
      <c r="G4" s="19" t="b">
        <v>1</v>
      </c>
      <c r="H4" s="19">
        <v>1</v>
      </c>
      <c r="I4" s="19" t="b">
        <v>1</v>
      </c>
      <c r="J4" s="19">
        <v>1</v>
      </c>
      <c r="K4" s="19" t="b">
        <v>1</v>
      </c>
      <c r="L4" s="19">
        <v>1</v>
      </c>
      <c r="M4" s="17">
        <f t="shared" ref="M4:M8" si="8" xml:space="preserve"> IF(E4 = 1,H4,J4+L4)</f>
        <v>1</v>
      </c>
      <c r="N4" s="19">
        <v>65.52</v>
      </c>
      <c r="O4" s="19">
        <v>62.07</v>
      </c>
      <c r="P4" s="19">
        <v>62.07</v>
      </c>
      <c r="Q4" s="19">
        <v>48.28</v>
      </c>
      <c r="R4" s="19">
        <v>62.07</v>
      </c>
      <c r="S4" s="19">
        <v>58.62</v>
      </c>
      <c r="T4" s="19">
        <v>62.07</v>
      </c>
      <c r="U4" s="19">
        <v>55.17</v>
      </c>
      <c r="V4" s="19">
        <v>62.07</v>
      </c>
      <c r="W4" s="19">
        <v>51.72</v>
      </c>
      <c r="X4" s="19">
        <v>62.07</v>
      </c>
      <c r="Y4" s="19">
        <v>58.62</v>
      </c>
      <c r="Z4" s="19">
        <v>68.97</v>
      </c>
      <c r="AA4" s="19">
        <v>51.72</v>
      </c>
      <c r="AB4" s="19">
        <v>55.17</v>
      </c>
      <c r="AC4" s="19">
        <v>62.07</v>
      </c>
      <c r="AD4" s="19">
        <v>65.52</v>
      </c>
      <c r="AE4" s="19">
        <v>51.72</v>
      </c>
      <c r="AF4" s="19">
        <v>72.41</v>
      </c>
      <c r="AG4" s="19">
        <v>62.07</v>
      </c>
      <c r="AH4" s="19">
        <v>62.07</v>
      </c>
      <c r="AI4" s="19">
        <v>68.97</v>
      </c>
      <c r="AJ4" s="19">
        <v>68.97</v>
      </c>
      <c r="AK4" s="19">
        <v>62.07</v>
      </c>
      <c r="AL4" s="19">
        <f t="shared" si="0"/>
        <v>59.195833333333347</v>
      </c>
      <c r="AM4" s="19">
        <f t="shared" si="1"/>
        <v>48.28</v>
      </c>
      <c r="AN4" s="19">
        <f t="shared" si="2"/>
        <v>65.52</v>
      </c>
      <c r="AO4" s="19">
        <f t="shared" si="3"/>
        <v>62.644166666666671</v>
      </c>
      <c r="AP4" s="19">
        <f t="shared" si="4"/>
        <v>51.72</v>
      </c>
      <c r="AQ4" s="60">
        <f t="shared" si="5"/>
        <v>72.41</v>
      </c>
      <c r="AR4" s="58" t="str">
        <f t="shared" si="6"/>
        <v>MLPClassifier10</v>
      </c>
      <c r="AS4" s="61"/>
      <c r="AT4" s="61"/>
      <c r="AV4" s="16"/>
    </row>
    <row r="5" spans="1:59" ht="46.5" thickTop="1" thickBot="1" x14ac:dyDescent="0.3">
      <c r="A5" s="17">
        <v>70</v>
      </c>
      <c r="B5" s="18">
        <v>1</v>
      </c>
      <c r="C5" s="17">
        <v>3</v>
      </c>
      <c r="D5" s="17">
        <v>2</v>
      </c>
      <c r="E5" s="18">
        <v>1</v>
      </c>
      <c r="F5" s="17">
        <v>2</v>
      </c>
      <c r="G5" s="17" t="b">
        <v>1</v>
      </c>
      <c r="H5" s="17">
        <v>10</v>
      </c>
      <c r="I5" s="17" t="b">
        <v>1</v>
      </c>
      <c r="J5" s="17">
        <v>10</v>
      </c>
      <c r="K5" s="17" t="b">
        <v>1</v>
      </c>
      <c r="L5" s="17">
        <v>10</v>
      </c>
      <c r="M5" s="17">
        <f t="shared" si="8"/>
        <v>10</v>
      </c>
      <c r="N5" s="17">
        <v>65.52</v>
      </c>
      <c r="O5" s="17">
        <v>62.07</v>
      </c>
      <c r="P5" s="17">
        <v>62.07</v>
      </c>
      <c r="Q5" s="17">
        <v>48.28</v>
      </c>
      <c r="R5" s="17">
        <v>62.07</v>
      </c>
      <c r="S5" s="17">
        <v>58.62</v>
      </c>
      <c r="T5" s="17">
        <v>62.07</v>
      </c>
      <c r="U5" s="17">
        <v>55.17</v>
      </c>
      <c r="V5" s="17">
        <v>62.07</v>
      </c>
      <c r="W5" s="17">
        <v>51.72</v>
      </c>
      <c r="X5" s="17">
        <v>62.07</v>
      </c>
      <c r="Y5" s="17">
        <v>58.62</v>
      </c>
      <c r="Z5" s="17">
        <v>68.97</v>
      </c>
      <c r="AA5" s="17">
        <v>51.72</v>
      </c>
      <c r="AB5" s="17">
        <v>55.17</v>
      </c>
      <c r="AC5" s="17">
        <v>51.72</v>
      </c>
      <c r="AD5" s="17">
        <v>58.62</v>
      </c>
      <c r="AE5" s="17">
        <v>68.97</v>
      </c>
      <c r="AF5" s="17">
        <v>68.97</v>
      </c>
      <c r="AG5" s="17">
        <v>65.52</v>
      </c>
      <c r="AH5" s="17">
        <v>58.62</v>
      </c>
      <c r="AI5" s="17">
        <v>65.52</v>
      </c>
      <c r="AJ5" s="17">
        <v>65.52</v>
      </c>
      <c r="AK5" s="17">
        <v>65.52</v>
      </c>
      <c r="AL5" s="17">
        <f t="shared" si="0"/>
        <v>59.195833333333347</v>
      </c>
      <c r="AM5" s="17">
        <f t="shared" si="1"/>
        <v>48.28</v>
      </c>
      <c r="AN5" s="17">
        <f t="shared" si="2"/>
        <v>65.52</v>
      </c>
      <c r="AO5" s="17">
        <f t="shared" si="3"/>
        <v>62.069999999999993</v>
      </c>
      <c r="AP5" s="17">
        <f t="shared" si="4"/>
        <v>51.72</v>
      </c>
      <c r="AQ5" s="59">
        <f t="shared" si="5"/>
        <v>68.97</v>
      </c>
      <c r="AR5" s="58" t="str">
        <f t="shared" si="6"/>
        <v>XGBClassifier4</v>
      </c>
      <c r="AS5" s="62" t="s">
        <v>35</v>
      </c>
      <c r="AT5" s="58"/>
      <c r="AX5" s="52"/>
      <c r="BA5" s="52"/>
    </row>
    <row r="6" spans="1:59" ht="31.5" thickTop="1" thickBot="1" x14ac:dyDescent="0.3">
      <c r="A6" s="17">
        <v>28</v>
      </c>
      <c r="B6" s="18">
        <v>1</v>
      </c>
      <c r="C6" s="17">
        <v>3</v>
      </c>
      <c r="D6" s="17">
        <v>1</v>
      </c>
      <c r="E6" s="18">
        <v>1</v>
      </c>
      <c r="F6" s="17">
        <v>2</v>
      </c>
      <c r="G6" s="17" t="b">
        <v>1</v>
      </c>
      <c r="H6" s="17">
        <v>10</v>
      </c>
      <c r="I6" s="17" t="b">
        <v>1</v>
      </c>
      <c r="J6" s="17">
        <v>10</v>
      </c>
      <c r="K6" s="17" t="b">
        <v>1</v>
      </c>
      <c r="L6" s="17">
        <v>10</v>
      </c>
      <c r="M6" s="17">
        <f t="shared" si="8"/>
        <v>10</v>
      </c>
      <c r="N6" s="17">
        <v>65.52</v>
      </c>
      <c r="O6" s="17">
        <v>62.07</v>
      </c>
      <c r="P6" s="17">
        <v>62.07</v>
      </c>
      <c r="Q6" s="17">
        <v>48.28</v>
      </c>
      <c r="R6" s="17">
        <v>62.07</v>
      </c>
      <c r="S6" s="17">
        <v>58.62</v>
      </c>
      <c r="T6" s="17">
        <v>62.07</v>
      </c>
      <c r="U6" s="17">
        <v>55.17</v>
      </c>
      <c r="V6" s="17">
        <v>62.07</v>
      </c>
      <c r="W6" s="17">
        <v>51.72</v>
      </c>
      <c r="X6" s="17">
        <v>62.07</v>
      </c>
      <c r="Y6" s="17">
        <v>58.62</v>
      </c>
      <c r="Z6" s="17">
        <v>65.52</v>
      </c>
      <c r="AA6" s="17">
        <v>48.28</v>
      </c>
      <c r="AB6" s="17">
        <v>51.72</v>
      </c>
      <c r="AC6" s="17">
        <v>68.97</v>
      </c>
      <c r="AD6" s="17">
        <v>62.07</v>
      </c>
      <c r="AE6" s="17">
        <v>72.41</v>
      </c>
      <c r="AF6" s="17">
        <v>58.62</v>
      </c>
      <c r="AG6" s="17">
        <v>62.07</v>
      </c>
      <c r="AH6" s="17">
        <v>62.07</v>
      </c>
      <c r="AI6" s="17">
        <v>62.07</v>
      </c>
      <c r="AJ6" s="17">
        <v>62.07</v>
      </c>
      <c r="AK6" s="17">
        <v>65.52</v>
      </c>
      <c r="AL6" s="17">
        <f t="shared" si="0"/>
        <v>59.195833333333347</v>
      </c>
      <c r="AM6" s="17">
        <f t="shared" si="1"/>
        <v>48.28</v>
      </c>
      <c r="AN6" s="17">
        <f t="shared" si="2"/>
        <v>65.52</v>
      </c>
      <c r="AO6" s="17">
        <f t="shared" si="3"/>
        <v>61.782500000000006</v>
      </c>
      <c r="AP6" s="17">
        <f t="shared" si="4"/>
        <v>48.28</v>
      </c>
      <c r="AQ6" s="59">
        <f t="shared" si="5"/>
        <v>72.41</v>
      </c>
      <c r="AR6" s="58" t="str">
        <f t="shared" si="6"/>
        <v>RandomForestClassifier9</v>
      </c>
      <c r="AS6" s="58"/>
      <c r="AT6" s="58"/>
    </row>
    <row r="7" spans="1:59" ht="31.5" thickTop="1" thickBot="1" x14ac:dyDescent="0.3">
      <c r="A7" s="17">
        <v>48</v>
      </c>
      <c r="B7" s="18">
        <v>1</v>
      </c>
      <c r="C7" s="17">
        <v>3</v>
      </c>
      <c r="D7" s="17">
        <v>2</v>
      </c>
      <c r="E7" s="18">
        <v>1</v>
      </c>
      <c r="F7" s="17">
        <v>1</v>
      </c>
      <c r="G7" s="17" t="b">
        <v>1</v>
      </c>
      <c r="H7" s="17">
        <v>5</v>
      </c>
      <c r="I7" s="17" t="b">
        <v>1</v>
      </c>
      <c r="J7" s="17">
        <v>5</v>
      </c>
      <c r="K7" s="17" t="b">
        <v>1</v>
      </c>
      <c r="L7" s="17">
        <v>5</v>
      </c>
      <c r="M7" s="17">
        <f t="shared" si="8"/>
        <v>5</v>
      </c>
      <c r="N7" s="17">
        <v>65.52</v>
      </c>
      <c r="O7" s="17">
        <v>62.07</v>
      </c>
      <c r="P7" s="17">
        <v>62.07</v>
      </c>
      <c r="Q7" s="17">
        <v>48.28</v>
      </c>
      <c r="R7" s="17">
        <v>62.07</v>
      </c>
      <c r="S7" s="17">
        <v>58.62</v>
      </c>
      <c r="T7" s="17">
        <v>62.07</v>
      </c>
      <c r="U7" s="17">
        <v>55.17</v>
      </c>
      <c r="V7" s="17">
        <v>62.07</v>
      </c>
      <c r="W7" s="17">
        <v>51.72</v>
      </c>
      <c r="X7" s="17">
        <v>62.07</v>
      </c>
      <c r="Y7" s="17">
        <v>58.62</v>
      </c>
      <c r="Z7" s="17">
        <v>62.07</v>
      </c>
      <c r="AA7" s="17">
        <v>44.83</v>
      </c>
      <c r="AB7" s="17">
        <v>55.17</v>
      </c>
      <c r="AC7" s="17">
        <v>62.07</v>
      </c>
      <c r="AD7" s="17">
        <v>62.07</v>
      </c>
      <c r="AE7" s="17">
        <v>58.62</v>
      </c>
      <c r="AF7" s="17">
        <v>65.52</v>
      </c>
      <c r="AG7" s="17">
        <v>62.07</v>
      </c>
      <c r="AH7" s="17">
        <v>65.52</v>
      </c>
      <c r="AI7" s="17">
        <v>55.17</v>
      </c>
      <c r="AJ7" s="17">
        <v>68.97</v>
      </c>
      <c r="AK7" s="17">
        <v>65.52</v>
      </c>
      <c r="AL7" s="17">
        <f t="shared" si="0"/>
        <v>59.195833333333347</v>
      </c>
      <c r="AM7" s="17">
        <f t="shared" si="1"/>
        <v>48.28</v>
      </c>
      <c r="AN7" s="17">
        <f t="shared" si="2"/>
        <v>65.52</v>
      </c>
      <c r="AO7" s="17">
        <f t="shared" si="3"/>
        <v>60.633333333333326</v>
      </c>
      <c r="AP7" s="17">
        <f t="shared" si="4"/>
        <v>44.83</v>
      </c>
      <c r="AQ7" s="59">
        <f t="shared" si="5"/>
        <v>68.97</v>
      </c>
      <c r="AR7" s="58" t="str">
        <f t="shared" si="6"/>
        <v>LinearDiscriminantAnalysis14</v>
      </c>
      <c r="AS7" s="58"/>
      <c r="AT7" s="58"/>
    </row>
    <row r="8" spans="1:59" ht="31.5" thickTop="1" thickBot="1" x14ac:dyDescent="0.3">
      <c r="A8" s="17">
        <v>91</v>
      </c>
      <c r="B8" s="18">
        <v>1</v>
      </c>
      <c r="C8" s="17">
        <v>5</v>
      </c>
      <c r="D8" s="17">
        <v>3</v>
      </c>
      <c r="E8" s="18">
        <v>1</v>
      </c>
      <c r="F8" s="17">
        <v>1</v>
      </c>
      <c r="G8" s="17" t="b">
        <v>1</v>
      </c>
      <c r="H8" s="17">
        <v>10</v>
      </c>
      <c r="I8" s="17" t="b">
        <v>1</v>
      </c>
      <c r="J8" s="17">
        <v>10</v>
      </c>
      <c r="K8" s="17" t="b">
        <v>1</v>
      </c>
      <c r="L8" s="17">
        <v>10</v>
      </c>
      <c r="M8" s="17">
        <f t="shared" si="8"/>
        <v>10</v>
      </c>
      <c r="N8" s="17">
        <v>65.52</v>
      </c>
      <c r="O8" s="17">
        <v>62.07</v>
      </c>
      <c r="P8" s="17">
        <v>62.07</v>
      </c>
      <c r="Q8" s="17">
        <v>48.28</v>
      </c>
      <c r="R8" s="17">
        <v>62.07</v>
      </c>
      <c r="S8" s="17">
        <v>58.62</v>
      </c>
      <c r="T8" s="17">
        <v>62.07</v>
      </c>
      <c r="U8" s="17">
        <v>55.17</v>
      </c>
      <c r="V8" s="17">
        <v>62.07</v>
      </c>
      <c r="W8" s="17">
        <v>51.72</v>
      </c>
      <c r="X8" s="17">
        <v>62.07</v>
      </c>
      <c r="Y8" s="17">
        <v>58.62</v>
      </c>
      <c r="Z8" s="17">
        <v>65.52</v>
      </c>
      <c r="AA8" s="17">
        <v>62.07</v>
      </c>
      <c r="AB8" s="17">
        <v>65.52</v>
      </c>
      <c r="AC8" s="17">
        <v>37.93</v>
      </c>
      <c r="AD8" s="17">
        <v>62.07</v>
      </c>
      <c r="AE8" s="17">
        <v>58.62</v>
      </c>
      <c r="AF8" s="17">
        <v>62.07</v>
      </c>
      <c r="AG8" s="17">
        <v>62.07</v>
      </c>
      <c r="AH8" s="17">
        <v>62.07</v>
      </c>
      <c r="AI8" s="17">
        <v>51.72</v>
      </c>
      <c r="AJ8" s="17">
        <v>58.62</v>
      </c>
      <c r="AK8" s="17">
        <v>75.86</v>
      </c>
      <c r="AL8" s="17">
        <f t="shared" si="0"/>
        <v>59.195833333333347</v>
      </c>
      <c r="AM8" s="17">
        <f t="shared" si="1"/>
        <v>48.28</v>
      </c>
      <c r="AN8" s="17">
        <f t="shared" si="2"/>
        <v>65.52</v>
      </c>
      <c r="AO8" s="17">
        <f t="shared" si="3"/>
        <v>60.345000000000006</v>
      </c>
      <c r="AP8" s="17">
        <f t="shared" si="4"/>
        <v>37.93</v>
      </c>
      <c r="AQ8" s="59">
        <f t="shared" si="5"/>
        <v>75.86</v>
      </c>
      <c r="AR8" s="58" t="str">
        <f t="shared" si="6"/>
        <v>QuadraticDiscriminantAnalysis15</v>
      </c>
      <c r="AS8" s="58"/>
      <c r="AT8" s="58"/>
    </row>
    <row r="9" spans="1:59" ht="15.75" thickTop="1" x14ac:dyDescent="0.25"/>
    <row r="10" spans="1:59" s="186" customFormat="1" ht="18.75" x14ac:dyDescent="0.3">
      <c r="A10" s="186" t="s">
        <v>43</v>
      </c>
    </row>
    <row r="12" spans="1:59" ht="45" x14ac:dyDescent="0.25">
      <c r="A12" s="22">
        <v>97</v>
      </c>
      <c r="B12" s="23">
        <v>1</v>
      </c>
      <c r="C12" s="22">
        <v>5</v>
      </c>
      <c r="D12" s="22">
        <v>3</v>
      </c>
      <c r="E12" s="23">
        <v>2</v>
      </c>
      <c r="F12" s="22">
        <v>1</v>
      </c>
      <c r="G12" s="22" t="b">
        <v>1</v>
      </c>
      <c r="H12" s="22">
        <v>5</v>
      </c>
      <c r="I12" s="22" t="b">
        <v>1</v>
      </c>
      <c r="J12" s="22">
        <v>5</v>
      </c>
      <c r="K12" s="22" t="b">
        <v>1</v>
      </c>
      <c r="L12" s="24">
        <v>5</v>
      </c>
      <c r="M12" s="17">
        <f xml:space="preserve"> IF(E12 = 1,H12,J12+L12)</f>
        <v>10</v>
      </c>
      <c r="N12" s="22">
        <v>65.52</v>
      </c>
      <c r="O12" s="22">
        <v>62.07</v>
      </c>
      <c r="P12" s="22">
        <v>62.07</v>
      </c>
      <c r="Q12" s="22">
        <v>48.28</v>
      </c>
      <c r="R12" s="22">
        <v>62.07</v>
      </c>
      <c r="S12" s="22">
        <v>58.62</v>
      </c>
      <c r="T12" s="22">
        <v>62.07</v>
      </c>
      <c r="U12" s="22">
        <v>55.17</v>
      </c>
      <c r="V12" s="22">
        <v>62.07</v>
      </c>
      <c r="W12" s="22">
        <v>51.72</v>
      </c>
      <c r="X12" s="22">
        <v>62.07</v>
      </c>
      <c r="Y12" s="24">
        <v>58.62</v>
      </c>
      <c r="Z12" s="22">
        <v>65.52</v>
      </c>
      <c r="AA12" s="22">
        <v>58.62</v>
      </c>
      <c r="AB12" s="22">
        <v>48.28</v>
      </c>
      <c r="AC12" s="22">
        <v>72.41</v>
      </c>
      <c r="AD12" s="22">
        <v>65.52</v>
      </c>
      <c r="AE12" s="22">
        <v>62.07</v>
      </c>
      <c r="AF12" s="22">
        <v>72.41</v>
      </c>
      <c r="AG12" s="22">
        <v>65.52</v>
      </c>
      <c r="AH12" s="22">
        <v>72.41</v>
      </c>
      <c r="AI12" s="22">
        <v>65.52</v>
      </c>
      <c r="AJ12" s="22">
        <v>65.52</v>
      </c>
      <c r="AK12" s="24">
        <v>58.62</v>
      </c>
      <c r="AL12" s="25">
        <f t="shared" ref="AL12:AL17" si="9" xml:space="preserve"> AVERAGE(N12:Y12)</f>
        <v>59.195833333333347</v>
      </c>
      <c r="AM12" s="25">
        <f t="shared" ref="AM12:AM17" si="10" xml:space="preserve"> MIN(N12:Y12)</f>
        <v>48.28</v>
      </c>
      <c r="AN12" s="26">
        <f t="shared" ref="AN12:AN17" si="11" xml:space="preserve"> MAX(N12:Y12)</f>
        <v>65.52</v>
      </c>
      <c r="AO12" s="25">
        <f t="shared" ref="AO12:AO17" si="12" xml:space="preserve"> AVERAGE(Z12:AK12)</f>
        <v>64.368333333333325</v>
      </c>
      <c r="AP12" s="25">
        <f t="shared" ref="AP12:AP17" si="13" xml:space="preserve"> MIN(Z12:AK12)</f>
        <v>48.28</v>
      </c>
      <c r="AQ12" s="26">
        <f t="shared" ref="AQ12:AQ17" si="14" xml:space="preserve"> MAX(Z12:AK12)</f>
        <v>72.41</v>
      </c>
      <c r="AR12" s="53" t="str">
        <f t="shared" ref="AR12:AR17" si="15">INDEX($Z$1:$AK$1,0,MATCH(AQ12,Z12:AK12,0))</f>
        <v>LinearSVC7</v>
      </c>
      <c r="AS12" s="53" t="s">
        <v>36</v>
      </c>
      <c r="AT12" s="53" t="s">
        <v>38</v>
      </c>
      <c r="AV12" s="16">
        <f t="shared" ref="AV12:BG12" si="16" xml:space="preserve"> COUNTIF($AR12:$AT17,"=" &amp;AV$1)</f>
        <v>1</v>
      </c>
      <c r="AW12" s="16">
        <f t="shared" si="16"/>
        <v>0</v>
      </c>
      <c r="AX12" s="16">
        <f t="shared" si="16"/>
        <v>0</v>
      </c>
      <c r="AY12" s="16">
        <f t="shared" si="16"/>
        <v>1</v>
      </c>
      <c r="AZ12" s="16">
        <f t="shared" si="16"/>
        <v>1</v>
      </c>
      <c r="BA12" s="16">
        <f t="shared" si="16"/>
        <v>0</v>
      </c>
      <c r="BB12" s="16">
        <f t="shared" si="16"/>
        <v>1</v>
      </c>
      <c r="BC12" s="16">
        <f t="shared" si="16"/>
        <v>0</v>
      </c>
      <c r="BD12" s="16">
        <f t="shared" si="16"/>
        <v>3</v>
      </c>
      <c r="BE12" s="16">
        <f t="shared" si="16"/>
        <v>0</v>
      </c>
      <c r="BF12" s="16">
        <f t="shared" si="16"/>
        <v>1</v>
      </c>
      <c r="BG12" s="16">
        <f t="shared" si="16"/>
        <v>0</v>
      </c>
    </row>
    <row r="13" spans="1:59" ht="30" x14ac:dyDescent="0.25">
      <c r="A13" s="17">
        <v>56</v>
      </c>
      <c r="B13" s="18">
        <v>1</v>
      </c>
      <c r="C13" s="17">
        <v>3</v>
      </c>
      <c r="D13" s="17">
        <v>2</v>
      </c>
      <c r="E13" s="18">
        <v>2</v>
      </c>
      <c r="F13" s="17">
        <v>1</v>
      </c>
      <c r="G13" s="17" t="b">
        <v>1</v>
      </c>
      <c r="H13" s="17">
        <v>10</v>
      </c>
      <c r="I13" s="17" t="b">
        <v>1</v>
      </c>
      <c r="J13" s="17">
        <v>10</v>
      </c>
      <c r="K13" s="17" t="b">
        <v>1</v>
      </c>
      <c r="L13" s="27">
        <v>10</v>
      </c>
      <c r="M13" s="17">
        <f t="shared" ref="M13:M17" si="17" xml:space="preserve"> IF(E13 = 1,H13,J13+L13)</f>
        <v>20</v>
      </c>
      <c r="N13" s="17">
        <v>65.52</v>
      </c>
      <c r="O13" s="17">
        <v>62.07</v>
      </c>
      <c r="P13" s="17">
        <v>62.07</v>
      </c>
      <c r="Q13" s="17">
        <v>48.28</v>
      </c>
      <c r="R13" s="17">
        <v>62.07</v>
      </c>
      <c r="S13" s="17">
        <v>58.62</v>
      </c>
      <c r="T13" s="17">
        <v>62.07</v>
      </c>
      <c r="U13" s="17">
        <v>55.17</v>
      </c>
      <c r="V13" s="17">
        <v>62.07</v>
      </c>
      <c r="W13" s="17">
        <v>51.72</v>
      </c>
      <c r="X13" s="17">
        <v>62.07</v>
      </c>
      <c r="Y13" s="27">
        <v>58.62</v>
      </c>
      <c r="Z13" s="17">
        <v>62.07</v>
      </c>
      <c r="AA13" s="17">
        <v>58.62</v>
      </c>
      <c r="AB13" s="17">
        <v>58.62</v>
      </c>
      <c r="AC13" s="17">
        <v>65.52</v>
      </c>
      <c r="AD13" s="17">
        <v>62.07</v>
      </c>
      <c r="AE13" s="17">
        <v>58.62</v>
      </c>
      <c r="AF13" s="17">
        <v>65.52</v>
      </c>
      <c r="AG13" s="17">
        <v>51.72</v>
      </c>
      <c r="AH13" s="17">
        <v>68.97</v>
      </c>
      <c r="AI13" s="17">
        <v>65.52</v>
      </c>
      <c r="AJ13" s="17">
        <v>65.52</v>
      </c>
      <c r="AK13" s="27">
        <v>51.72</v>
      </c>
      <c r="AL13" s="28">
        <f t="shared" si="9"/>
        <v>59.195833333333347</v>
      </c>
      <c r="AM13" s="28">
        <f t="shared" si="10"/>
        <v>48.28</v>
      </c>
      <c r="AN13" s="29">
        <f t="shared" si="11"/>
        <v>65.52</v>
      </c>
      <c r="AO13" s="28">
        <f t="shared" si="12"/>
        <v>61.207500000000003</v>
      </c>
      <c r="AP13" s="28">
        <f t="shared" si="13"/>
        <v>51.72</v>
      </c>
      <c r="AQ13" s="29">
        <f t="shared" si="14"/>
        <v>68.97</v>
      </c>
      <c r="AR13" s="53" t="str">
        <f t="shared" si="15"/>
        <v>GradientBoostingClassifier12</v>
      </c>
    </row>
    <row r="14" spans="1:59" ht="30" x14ac:dyDescent="0.25">
      <c r="A14" s="22">
        <v>76</v>
      </c>
      <c r="B14" s="23">
        <v>1</v>
      </c>
      <c r="C14" s="22">
        <v>3</v>
      </c>
      <c r="D14" s="22">
        <v>2</v>
      </c>
      <c r="E14" s="23">
        <v>2</v>
      </c>
      <c r="F14" s="22">
        <v>2</v>
      </c>
      <c r="G14" s="22" t="b">
        <v>1</v>
      </c>
      <c r="H14" s="22">
        <v>5</v>
      </c>
      <c r="I14" s="22" t="b">
        <v>1</v>
      </c>
      <c r="J14" s="22">
        <v>5</v>
      </c>
      <c r="K14" s="22" t="b">
        <v>1</v>
      </c>
      <c r="L14" s="24">
        <v>5</v>
      </c>
      <c r="M14" s="17">
        <f t="shared" si="17"/>
        <v>10</v>
      </c>
      <c r="N14" s="22">
        <v>65.52</v>
      </c>
      <c r="O14" s="22">
        <v>62.07</v>
      </c>
      <c r="P14" s="22">
        <v>62.07</v>
      </c>
      <c r="Q14" s="22">
        <v>48.28</v>
      </c>
      <c r="R14" s="22">
        <v>62.07</v>
      </c>
      <c r="S14" s="22">
        <v>58.62</v>
      </c>
      <c r="T14" s="22">
        <v>62.07</v>
      </c>
      <c r="U14" s="22">
        <v>55.17</v>
      </c>
      <c r="V14" s="22">
        <v>62.07</v>
      </c>
      <c r="W14" s="22">
        <v>51.72</v>
      </c>
      <c r="X14" s="22">
        <v>62.07</v>
      </c>
      <c r="Y14" s="24">
        <v>58.62</v>
      </c>
      <c r="Z14" s="22">
        <v>62.07</v>
      </c>
      <c r="AA14" s="22">
        <v>55.17</v>
      </c>
      <c r="AB14" s="22">
        <v>62.07</v>
      </c>
      <c r="AC14" s="22">
        <v>62.07</v>
      </c>
      <c r="AD14" s="22">
        <v>62.07</v>
      </c>
      <c r="AE14" s="22">
        <v>65.52</v>
      </c>
      <c r="AF14" s="22">
        <v>55.17</v>
      </c>
      <c r="AG14" s="22">
        <v>48.28</v>
      </c>
      <c r="AH14" s="22">
        <v>62.07</v>
      </c>
      <c r="AI14" s="22">
        <v>65.52</v>
      </c>
      <c r="AJ14" s="22">
        <v>72.41</v>
      </c>
      <c r="AK14" s="24">
        <v>58.62</v>
      </c>
      <c r="AL14" s="25">
        <f t="shared" si="9"/>
        <v>59.195833333333347</v>
      </c>
      <c r="AM14" s="25">
        <f t="shared" si="10"/>
        <v>48.28</v>
      </c>
      <c r="AN14" s="26">
        <f t="shared" si="11"/>
        <v>65.52</v>
      </c>
      <c r="AO14" s="25">
        <f t="shared" si="12"/>
        <v>60.919999999999995</v>
      </c>
      <c r="AP14" s="25">
        <f t="shared" si="13"/>
        <v>48.28</v>
      </c>
      <c r="AQ14" s="26">
        <f t="shared" si="14"/>
        <v>72.41</v>
      </c>
      <c r="AR14" s="53" t="str">
        <f t="shared" si="15"/>
        <v>LinearDiscriminantAnalysis14</v>
      </c>
    </row>
    <row r="15" spans="1:59" ht="30" x14ac:dyDescent="0.25">
      <c r="A15" s="17">
        <v>139</v>
      </c>
      <c r="B15" s="18">
        <v>1</v>
      </c>
      <c r="C15" s="17">
        <v>4</v>
      </c>
      <c r="D15" s="17">
        <v>4</v>
      </c>
      <c r="E15" s="18">
        <v>2</v>
      </c>
      <c r="F15" s="17">
        <v>1</v>
      </c>
      <c r="G15" s="17" t="b">
        <v>1</v>
      </c>
      <c r="H15" s="17">
        <v>5</v>
      </c>
      <c r="I15" s="17" t="b">
        <v>1</v>
      </c>
      <c r="J15" s="17">
        <v>5</v>
      </c>
      <c r="K15" s="17" t="b">
        <v>1</v>
      </c>
      <c r="L15" s="27">
        <v>5</v>
      </c>
      <c r="M15" s="17">
        <f t="shared" si="17"/>
        <v>10</v>
      </c>
      <c r="N15" s="17">
        <v>65.52</v>
      </c>
      <c r="O15" s="17">
        <v>62.07</v>
      </c>
      <c r="P15" s="17">
        <v>62.07</v>
      </c>
      <c r="Q15" s="17">
        <v>48.28</v>
      </c>
      <c r="R15" s="17">
        <v>62.07</v>
      </c>
      <c r="S15" s="17">
        <v>58.62</v>
      </c>
      <c r="T15" s="17">
        <v>62.07</v>
      </c>
      <c r="U15" s="17">
        <v>55.17</v>
      </c>
      <c r="V15" s="17">
        <v>62.07</v>
      </c>
      <c r="W15" s="17">
        <v>51.72</v>
      </c>
      <c r="X15" s="17">
        <v>62.07</v>
      </c>
      <c r="Y15" s="27">
        <v>58.62</v>
      </c>
      <c r="Z15" s="17">
        <v>62.07</v>
      </c>
      <c r="AA15" s="17">
        <v>55.17</v>
      </c>
      <c r="AB15" s="17">
        <v>51.72</v>
      </c>
      <c r="AC15" s="17">
        <v>62.07</v>
      </c>
      <c r="AD15" s="17">
        <v>62.07</v>
      </c>
      <c r="AE15" s="17">
        <v>62.07</v>
      </c>
      <c r="AF15" s="17">
        <v>62.07</v>
      </c>
      <c r="AG15" s="17">
        <v>44.83</v>
      </c>
      <c r="AH15" s="17">
        <v>68.97</v>
      </c>
      <c r="AI15" s="17">
        <v>62.07</v>
      </c>
      <c r="AJ15" s="17">
        <v>62.07</v>
      </c>
      <c r="AK15" s="27">
        <v>65.52</v>
      </c>
      <c r="AL15" s="28">
        <f t="shared" si="9"/>
        <v>59.195833333333347</v>
      </c>
      <c r="AM15" s="28">
        <f t="shared" si="10"/>
        <v>48.28</v>
      </c>
      <c r="AN15" s="29">
        <f t="shared" si="11"/>
        <v>65.52</v>
      </c>
      <c r="AO15" s="28">
        <f t="shared" si="12"/>
        <v>60.058333333333337</v>
      </c>
      <c r="AP15" s="28">
        <f t="shared" si="13"/>
        <v>44.83</v>
      </c>
      <c r="AQ15" s="29">
        <f t="shared" si="14"/>
        <v>68.97</v>
      </c>
      <c r="AR15" s="53" t="str">
        <f t="shared" si="15"/>
        <v>GradientBoostingClassifier12</v>
      </c>
    </row>
    <row r="16" spans="1:59" s="21" customFormat="1" x14ac:dyDescent="0.25">
      <c r="A16" s="30">
        <v>11</v>
      </c>
      <c r="B16" s="31">
        <v>1</v>
      </c>
      <c r="C16" s="30">
        <v>3</v>
      </c>
      <c r="D16" s="30">
        <v>1</v>
      </c>
      <c r="E16" s="31">
        <v>2</v>
      </c>
      <c r="F16" s="30">
        <v>1</v>
      </c>
      <c r="G16" s="30" t="b">
        <v>1</v>
      </c>
      <c r="H16" s="30">
        <v>0.5</v>
      </c>
      <c r="I16" s="30" t="b">
        <v>1</v>
      </c>
      <c r="J16" s="30">
        <v>0.5</v>
      </c>
      <c r="K16" s="30" t="b">
        <v>1</v>
      </c>
      <c r="L16" s="32">
        <v>0.5</v>
      </c>
      <c r="M16" s="17">
        <f t="shared" si="17"/>
        <v>1</v>
      </c>
      <c r="N16" s="30">
        <v>65.52</v>
      </c>
      <c r="O16" s="30">
        <v>62.07</v>
      </c>
      <c r="P16" s="30">
        <v>62.07</v>
      </c>
      <c r="Q16" s="30">
        <v>48.28</v>
      </c>
      <c r="R16" s="30">
        <v>62.07</v>
      </c>
      <c r="S16" s="30">
        <v>58.62</v>
      </c>
      <c r="T16" s="30">
        <v>62.07</v>
      </c>
      <c r="U16" s="30">
        <v>55.17</v>
      </c>
      <c r="V16" s="30">
        <v>62.07</v>
      </c>
      <c r="W16" s="30">
        <v>51.72</v>
      </c>
      <c r="X16" s="30">
        <v>62.07</v>
      </c>
      <c r="Y16" s="32">
        <v>58.62</v>
      </c>
      <c r="Z16" s="30">
        <v>68.97</v>
      </c>
      <c r="AA16" s="30">
        <v>65.52</v>
      </c>
      <c r="AB16" s="30">
        <v>37.93</v>
      </c>
      <c r="AC16" s="30">
        <v>62.07</v>
      </c>
      <c r="AD16" s="30">
        <v>62.07</v>
      </c>
      <c r="AE16" s="30">
        <v>62.07</v>
      </c>
      <c r="AF16" s="30">
        <v>65.52</v>
      </c>
      <c r="AG16" s="30">
        <v>58.62</v>
      </c>
      <c r="AH16" s="30">
        <v>62.07</v>
      </c>
      <c r="AI16" s="30">
        <v>62.07</v>
      </c>
      <c r="AJ16" s="30">
        <v>62.07</v>
      </c>
      <c r="AK16" s="32">
        <v>48.28</v>
      </c>
      <c r="AL16" s="33">
        <f t="shared" si="9"/>
        <v>59.195833333333347</v>
      </c>
      <c r="AM16" s="33">
        <f t="shared" si="10"/>
        <v>48.28</v>
      </c>
      <c r="AN16" s="34">
        <f t="shared" si="11"/>
        <v>65.52</v>
      </c>
      <c r="AO16" s="33">
        <f t="shared" si="12"/>
        <v>59.771666666666675</v>
      </c>
      <c r="AP16" s="33">
        <f t="shared" si="13"/>
        <v>37.93</v>
      </c>
      <c r="AQ16" s="34">
        <f t="shared" si="14"/>
        <v>68.97</v>
      </c>
      <c r="AR16" s="53" t="str">
        <f t="shared" si="15"/>
        <v>XGBClassifier4</v>
      </c>
      <c r="AS16" s="54"/>
      <c r="AT16" s="54"/>
    </row>
    <row r="17" spans="1:59" x14ac:dyDescent="0.25">
      <c r="A17" s="17">
        <v>77</v>
      </c>
      <c r="B17" s="18">
        <v>1</v>
      </c>
      <c r="C17" s="17">
        <v>3</v>
      </c>
      <c r="D17" s="17">
        <v>2</v>
      </c>
      <c r="E17" s="18">
        <v>2</v>
      </c>
      <c r="F17" s="17">
        <v>2</v>
      </c>
      <c r="G17" s="17" t="b">
        <v>1</v>
      </c>
      <c r="H17" s="17">
        <v>10</v>
      </c>
      <c r="I17" s="17" t="b">
        <v>1</v>
      </c>
      <c r="J17" s="17">
        <v>10</v>
      </c>
      <c r="K17" s="17" t="b">
        <v>1</v>
      </c>
      <c r="L17" s="27">
        <v>10</v>
      </c>
      <c r="M17" s="17">
        <f t="shared" si="17"/>
        <v>20</v>
      </c>
      <c r="N17" s="17">
        <v>65.52</v>
      </c>
      <c r="O17" s="17">
        <v>62.07</v>
      </c>
      <c r="P17" s="17">
        <v>62.07</v>
      </c>
      <c r="Q17" s="17">
        <v>48.28</v>
      </c>
      <c r="R17" s="17">
        <v>62.07</v>
      </c>
      <c r="S17" s="17">
        <v>58.62</v>
      </c>
      <c r="T17" s="17">
        <v>62.07</v>
      </c>
      <c r="U17" s="17">
        <v>55.17</v>
      </c>
      <c r="V17" s="17">
        <v>62.07</v>
      </c>
      <c r="W17" s="17">
        <v>51.72</v>
      </c>
      <c r="X17" s="17">
        <v>62.07</v>
      </c>
      <c r="Y17" s="27">
        <v>58.62</v>
      </c>
      <c r="Z17" s="17">
        <v>58.62</v>
      </c>
      <c r="AA17" s="17">
        <v>51.72</v>
      </c>
      <c r="AB17" s="17">
        <v>58.62</v>
      </c>
      <c r="AC17" s="17">
        <v>55.17</v>
      </c>
      <c r="AD17" s="17">
        <v>65.52</v>
      </c>
      <c r="AE17" s="17">
        <v>58.62</v>
      </c>
      <c r="AF17" s="17">
        <v>62.07</v>
      </c>
      <c r="AG17" s="17">
        <v>55.17</v>
      </c>
      <c r="AH17" s="17">
        <v>55.17</v>
      </c>
      <c r="AI17" s="17">
        <v>65.52</v>
      </c>
      <c r="AJ17" s="17">
        <v>62.07</v>
      </c>
      <c r="AK17" s="27">
        <v>55.17</v>
      </c>
      <c r="AL17" s="28">
        <f t="shared" si="9"/>
        <v>59.195833333333347</v>
      </c>
      <c r="AM17" s="28">
        <f t="shared" si="10"/>
        <v>48.28</v>
      </c>
      <c r="AN17" s="29">
        <f t="shared" si="11"/>
        <v>65.52</v>
      </c>
      <c r="AO17" s="28">
        <f t="shared" si="12"/>
        <v>58.62</v>
      </c>
      <c r="AP17" s="28">
        <f t="shared" si="13"/>
        <v>51.72</v>
      </c>
      <c r="AQ17" s="29">
        <f t="shared" si="14"/>
        <v>65.52</v>
      </c>
      <c r="AR17" s="53" t="str">
        <f t="shared" si="15"/>
        <v>SVC8</v>
      </c>
    </row>
    <row r="19" spans="1:59" s="186" customFormat="1" ht="18.75" x14ac:dyDescent="0.3">
      <c r="A19" s="186" t="s">
        <v>44</v>
      </c>
    </row>
    <row r="21" spans="1:59" x14ac:dyDescent="0.25">
      <c r="A21" s="22">
        <v>126</v>
      </c>
      <c r="B21" s="22">
        <v>1</v>
      </c>
      <c r="C21" s="22">
        <v>5</v>
      </c>
      <c r="D21" s="22">
        <v>3</v>
      </c>
      <c r="E21" s="22">
        <v>3</v>
      </c>
      <c r="F21" s="22">
        <v>2</v>
      </c>
      <c r="G21" s="22" t="b">
        <v>1</v>
      </c>
      <c r="H21" s="22">
        <v>10</v>
      </c>
      <c r="I21" s="22" t="b">
        <v>1</v>
      </c>
      <c r="J21" s="22">
        <v>10</v>
      </c>
      <c r="K21" s="22" t="b">
        <v>1</v>
      </c>
      <c r="L21" s="24">
        <v>10</v>
      </c>
      <c r="M21" s="17">
        <f xml:space="preserve"> IF(E21 = 1,H21,J21+L21)</f>
        <v>20</v>
      </c>
      <c r="N21" s="22">
        <v>65.52</v>
      </c>
      <c r="O21" s="22">
        <v>62.07</v>
      </c>
      <c r="P21" s="22">
        <v>62.07</v>
      </c>
      <c r="Q21" s="22">
        <v>48.28</v>
      </c>
      <c r="R21" s="22">
        <v>62.07</v>
      </c>
      <c r="S21" s="22">
        <v>58.62</v>
      </c>
      <c r="T21" s="22">
        <v>62.07</v>
      </c>
      <c r="U21" s="22">
        <v>55.17</v>
      </c>
      <c r="V21" s="22">
        <v>62.07</v>
      </c>
      <c r="W21" s="22">
        <v>51.72</v>
      </c>
      <c r="X21" s="22">
        <v>62.07</v>
      </c>
      <c r="Y21" s="24">
        <v>58.62</v>
      </c>
      <c r="Z21" s="22">
        <v>62.07</v>
      </c>
      <c r="AA21" s="22">
        <v>58.62</v>
      </c>
      <c r="AB21" s="22">
        <v>48.28</v>
      </c>
      <c r="AC21" s="22">
        <v>68.97</v>
      </c>
      <c r="AD21" s="22">
        <v>62.07</v>
      </c>
      <c r="AE21" s="22">
        <v>65.52</v>
      </c>
      <c r="AF21" s="22">
        <v>65.52</v>
      </c>
      <c r="AG21" s="22">
        <v>48.28</v>
      </c>
      <c r="AH21" s="22">
        <v>58.62</v>
      </c>
      <c r="AI21" s="22">
        <v>65.52</v>
      </c>
      <c r="AJ21" s="22">
        <v>65.52</v>
      </c>
      <c r="AK21" s="24">
        <v>58.62</v>
      </c>
      <c r="AL21" s="25">
        <f t="shared" ref="AL21:AL26" si="18" xml:space="preserve"> AVERAGE(N21:Y21)</f>
        <v>59.195833333333347</v>
      </c>
      <c r="AM21" s="25">
        <f t="shared" ref="AM21:AM26" si="19" xml:space="preserve"> MIN(N21:Y21)</f>
        <v>48.28</v>
      </c>
      <c r="AN21" s="26">
        <f t="shared" ref="AN21:AN26" si="20" xml:space="preserve"> MAX(N21:Y21)</f>
        <v>65.52</v>
      </c>
      <c r="AO21" s="25">
        <f t="shared" ref="AO21:AO26" si="21" xml:space="preserve"> AVERAGE(Z21:AK21)</f>
        <v>60.634166666666658</v>
      </c>
      <c r="AP21" s="25">
        <f t="shared" ref="AP21:AP26" si="22" xml:space="preserve"> MIN(Z21:AK21)</f>
        <v>48.28</v>
      </c>
      <c r="AQ21" s="26">
        <f t="shared" ref="AQ21:AQ26" si="23" xml:space="preserve"> MAX(Z21:AK21)</f>
        <v>68.97</v>
      </c>
      <c r="AR21" s="53" t="str">
        <f t="shared" ref="AR21:AR26" si="24">INDEX($Z$1:$AK$1,0,MATCH(AQ21,Z21:AK21,0))</f>
        <v>LinearSVC7</v>
      </c>
      <c r="AV21" s="16">
        <f t="shared" ref="AV21:BG21" si="25" xml:space="preserve"> COUNTIF($AR21:$AT26,"=" &amp;AV$1)</f>
        <v>1</v>
      </c>
      <c r="AW21" s="16">
        <f t="shared" si="25"/>
        <v>0</v>
      </c>
      <c r="AX21" s="16">
        <f t="shared" si="25"/>
        <v>1</v>
      </c>
      <c r="AY21" s="16">
        <f t="shared" si="25"/>
        <v>1</v>
      </c>
      <c r="AZ21" s="16">
        <f t="shared" si="25"/>
        <v>1</v>
      </c>
      <c r="BA21" s="16">
        <f t="shared" si="25"/>
        <v>3</v>
      </c>
      <c r="BB21" s="16">
        <f t="shared" si="25"/>
        <v>0</v>
      </c>
      <c r="BC21" s="16">
        <f t="shared" si="25"/>
        <v>0</v>
      </c>
      <c r="BD21" s="16">
        <f t="shared" si="25"/>
        <v>1</v>
      </c>
      <c r="BE21" s="16">
        <f t="shared" si="25"/>
        <v>3</v>
      </c>
      <c r="BF21" s="16">
        <f t="shared" si="25"/>
        <v>1</v>
      </c>
      <c r="BG21" s="16">
        <f t="shared" si="25"/>
        <v>0</v>
      </c>
    </row>
    <row r="22" spans="1:59" ht="30" x14ac:dyDescent="0.25">
      <c r="A22" s="17">
        <v>168</v>
      </c>
      <c r="B22" s="17">
        <v>1</v>
      </c>
      <c r="C22" s="17">
        <v>4</v>
      </c>
      <c r="D22" s="17">
        <v>4</v>
      </c>
      <c r="E22" s="17">
        <v>3</v>
      </c>
      <c r="F22" s="17">
        <v>2</v>
      </c>
      <c r="G22" s="17" t="b">
        <v>1</v>
      </c>
      <c r="H22" s="17">
        <v>10</v>
      </c>
      <c r="I22" s="17" t="b">
        <v>1</v>
      </c>
      <c r="J22" s="17">
        <v>10</v>
      </c>
      <c r="K22" s="17" t="b">
        <v>1</v>
      </c>
      <c r="L22" s="27">
        <v>10</v>
      </c>
      <c r="M22" s="17">
        <f t="shared" ref="M22:M26" si="26" xml:space="preserve"> IF(E22 = 1,H22,J22+L22)</f>
        <v>20</v>
      </c>
      <c r="N22" s="17">
        <v>65.52</v>
      </c>
      <c r="O22" s="17">
        <v>62.07</v>
      </c>
      <c r="P22" s="17">
        <v>62.07</v>
      </c>
      <c r="Q22" s="17">
        <v>48.28</v>
      </c>
      <c r="R22" s="17">
        <v>62.07</v>
      </c>
      <c r="S22" s="17">
        <v>58.62</v>
      </c>
      <c r="T22" s="17">
        <v>62.07</v>
      </c>
      <c r="U22" s="17">
        <v>55.17</v>
      </c>
      <c r="V22" s="17">
        <v>62.07</v>
      </c>
      <c r="W22" s="17">
        <v>51.72</v>
      </c>
      <c r="X22" s="17">
        <v>62.07</v>
      </c>
      <c r="Y22" s="27">
        <v>58.62</v>
      </c>
      <c r="Z22" s="17">
        <v>58.62</v>
      </c>
      <c r="AA22" s="17">
        <v>58.62</v>
      </c>
      <c r="AB22" s="17">
        <v>58.62</v>
      </c>
      <c r="AC22" s="17">
        <v>55.17</v>
      </c>
      <c r="AD22" s="17">
        <v>62.07</v>
      </c>
      <c r="AE22" s="17">
        <v>65.52</v>
      </c>
      <c r="AF22" s="17">
        <v>58.62</v>
      </c>
      <c r="AG22" s="17">
        <v>58.62</v>
      </c>
      <c r="AH22" s="17">
        <v>58.62</v>
      </c>
      <c r="AI22" s="17">
        <v>65.52</v>
      </c>
      <c r="AJ22" s="17">
        <v>62.07</v>
      </c>
      <c r="AK22" s="27">
        <v>62.07</v>
      </c>
      <c r="AL22" s="28">
        <f t="shared" si="18"/>
        <v>59.195833333333347</v>
      </c>
      <c r="AM22" s="28">
        <f t="shared" si="19"/>
        <v>48.28</v>
      </c>
      <c r="AN22" s="29">
        <f t="shared" si="20"/>
        <v>65.52</v>
      </c>
      <c r="AO22" s="28">
        <f t="shared" si="21"/>
        <v>60.344999999999999</v>
      </c>
      <c r="AP22" s="28">
        <f t="shared" si="22"/>
        <v>55.17</v>
      </c>
      <c r="AQ22" s="29">
        <f t="shared" si="23"/>
        <v>65.52</v>
      </c>
      <c r="AR22" s="53" t="str">
        <f t="shared" si="24"/>
        <v>RandomForestClassifier9</v>
      </c>
      <c r="AS22" s="53" t="s">
        <v>39</v>
      </c>
    </row>
    <row r="23" spans="1:59" ht="45" x14ac:dyDescent="0.25">
      <c r="A23" s="22">
        <v>105</v>
      </c>
      <c r="B23" s="22">
        <v>1</v>
      </c>
      <c r="C23" s="22">
        <v>5</v>
      </c>
      <c r="D23" s="22">
        <v>3</v>
      </c>
      <c r="E23" s="22">
        <v>3</v>
      </c>
      <c r="F23" s="22">
        <v>1</v>
      </c>
      <c r="G23" s="22" t="b">
        <v>1</v>
      </c>
      <c r="H23" s="22">
        <v>10</v>
      </c>
      <c r="I23" s="22" t="b">
        <v>1</v>
      </c>
      <c r="J23" s="22">
        <v>10</v>
      </c>
      <c r="K23" s="22" t="b">
        <v>1</v>
      </c>
      <c r="L23" s="24">
        <v>10</v>
      </c>
      <c r="M23" s="17">
        <f t="shared" si="26"/>
        <v>20</v>
      </c>
      <c r="N23" s="22">
        <v>65.52</v>
      </c>
      <c r="O23" s="22">
        <v>62.07</v>
      </c>
      <c r="P23" s="22">
        <v>62.07</v>
      </c>
      <c r="Q23" s="22">
        <v>48.28</v>
      </c>
      <c r="R23" s="22">
        <v>62.07</v>
      </c>
      <c r="S23" s="22">
        <v>58.62</v>
      </c>
      <c r="T23" s="22">
        <v>62.07</v>
      </c>
      <c r="U23" s="22">
        <v>55.17</v>
      </c>
      <c r="V23" s="22">
        <v>62.07</v>
      </c>
      <c r="W23" s="22">
        <v>51.72</v>
      </c>
      <c r="X23" s="22">
        <v>62.07</v>
      </c>
      <c r="Y23" s="24">
        <v>58.62</v>
      </c>
      <c r="Z23" s="22">
        <v>65.52</v>
      </c>
      <c r="AA23" s="22">
        <v>51.72</v>
      </c>
      <c r="AB23" s="22">
        <v>62.07</v>
      </c>
      <c r="AC23" s="22">
        <v>41.38</v>
      </c>
      <c r="AD23" s="22">
        <v>62.07</v>
      </c>
      <c r="AE23" s="22">
        <v>51.72</v>
      </c>
      <c r="AF23" s="22">
        <v>58.62</v>
      </c>
      <c r="AG23" s="22">
        <v>41.38</v>
      </c>
      <c r="AH23" s="22">
        <v>65.52</v>
      </c>
      <c r="AI23" s="22">
        <v>62.07</v>
      </c>
      <c r="AJ23" s="22">
        <v>62.07</v>
      </c>
      <c r="AK23" s="24">
        <v>62.07</v>
      </c>
      <c r="AL23" s="25">
        <f t="shared" si="18"/>
        <v>59.195833333333347</v>
      </c>
      <c r="AM23" s="25">
        <f t="shared" si="19"/>
        <v>48.28</v>
      </c>
      <c r="AN23" s="26">
        <f t="shared" si="20"/>
        <v>65.52</v>
      </c>
      <c r="AO23" s="25">
        <f t="shared" si="21"/>
        <v>57.184166666666677</v>
      </c>
      <c r="AP23" s="25">
        <f t="shared" si="22"/>
        <v>41.38</v>
      </c>
      <c r="AQ23" s="26">
        <f t="shared" si="23"/>
        <v>65.52</v>
      </c>
      <c r="AR23" s="53" t="str">
        <f t="shared" si="24"/>
        <v>XGBClassifier4</v>
      </c>
      <c r="AS23" s="53" t="s">
        <v>38</v>
      </c>
    </row>
    <row r="24" spans="1:59" ht="45" x14ac:dyDescent="0.25">
      <c r="A24" s="17">
        <v>147</v>
      </c>
      <c r="B24" s="17">
        <v>1</v>
      </c>
      <c r="C24" s="17">
        <v>4</v>
      </c>
      <c r="D24" s="17">
        <v>4</v>
      </c>
      <c r="E24" s="17">
        <v>3</v>
      </c>
      <c r="F24" s="17">
        <v>1</v>
      </c>
      <c r="G24" s="17" t="b">
        <v>1</v>
      </c>
      <c r="H24" s="17">
        <v>10</v>
      </c>
      <c r="I24" s="17" t="b">
        <v>1</v>
      </c>
      <c r="J24" s="17">
        <v>10</v>
      </c>
      <c r="K24" s="17" t="b">
        <v>1</v>
      </c>
      <c r="L24" s="27">
        <v>10</v>
      </c>
      <c r="M24" s="17">
        <f t="shared" si="26"/>
        <v>20</v>
      </c>
      <c r="N24" s="17">
        <v>65.52</v>
      </c>
      <c r="O24" s="17">
        <v>62.07</v>
      </c>
      <c r="P24" s="17">
        <v>62.07</v>
      </c>
      <c r="Q24" s="17">
        <v>48.28</v>
      </c>
      <c r="R24" s="17">
        <v>62.07</v>
      </c>
      <c r="S24" s="17">
        <v>58.62</v>
      </c>
      <c r="T24" s="17">
        <v>62.07</v>
      </c>
      <c r="U24" s="17">
        <v>55.17</v>
      </c>
      <c r="V24" s="17">
        <v>62.07</v>
      </c>
      <c r="W24" s="17">
        <v>51.72</v>
      </c>
      <c r="X24" s="17">
        <v>62.07</v>
      </c>
      <c r="Y24" s="27">
        <v>58.62</v>
      </c>
      <c r="Z24" s="17">
        <v>62.07</v>
      </c>
      <c r="AA24" s="17">
        <v>51.72</v>
      </c>
      <c r="AB24" s="17">
        <v>51.72</v>
      </c>
      <c r="AC24" s="17">
        <v>10.34</v>
      </c>
      <c r="AD24" s="17">
        <v>62.07</v>
      </c>
      <c r="AE24" s="17">
        <v>65.52</v>
      </c>
      <c r="AF24" s="17">
        <v>58.62</v>
      </c>
      <c r="AG24" s="17">
        <v>37.93</v>
      </c>
      <c r="AH24" s="17">
        <v>55.17</v>
      </c>
      <c r="AI24" s="17">
        <v>65.52</v>
      </c>
      <c r="AJ24" s="17">
        <v>65.52</v>
      </c>
      <c r="AK24" s="27">
        <v>58.62</v>
      </c>
      <c r="AL24" s="28">
        <f t="shared" si="18"/>
        <v>59.195833333333347</v>
      </c>
      <c r="AM24" s="28">
        <f t="shared" si="19"/>
        <v>48.28</v>
      </c>
      <c r="AN24" s="29">
        <f t="shared" si="20"/>
        <v>65.52</v>
      </c>
      <c r="AO24" s="28">
        <f t="shared" si="21"/>
        <v>53.735000000000007</v>
      </c>
      <c r="AP24" s="28">
        <f t="shared" si="22"/>
        <v>10.34</v>
      </c>
      <c r="AQ24" s="29">
        <f t="shared" si="23"/>
        <v>65.52</v>
      </c>
      <c r="AR24" s="53" t="str">
        <f t="shared" si="24"/>
        <v>RandomForestClassifier9</v>
      </c>
      <c r="AS24" s="53" t="s">
        <v>40</v>
      </c>
      <c r="AT24" s="53" t="s">
        <v>39</v>
      </c>
    </row>
    <row r="25" spans="1:59" ht="45" x14ac:dyDescent="0.25">
      <c r="A25" s="22">
        <v>84</v>
      </c>
      <c r="B25" s="22">
        <v>1</v>
      </c>
      <c r="C25" s="22">
        <v>3</v>
      </c>
      <c r="D25" s="22">
        <v>2</v>
      </c>
      <c r="E25" s="22">
        <v>3</v>
      </c>
      <c r="F25" s="22">
        <v>2</v>
      </c>
      <c r="G25" s="22" t="b">
        <v>1</v>
      </c>
      <c r="H25" s="22">
        <v>10</v>
      </c>
      <c r="I25" s="22" t="b">
        <v>1</v>
      </c>
      <c r="J25" s="22">
        <v>10</v>
      </c>
      <c r="K25" s="22" t="b">
        <v>1</v>
      </c>
      <c r="L25" s="24">
        <v>10</v>
      </c>
      <c r="M25" s="17">
        <f t="shared" si="26"/>
        <v>20</v>
      </c>
      <c r="N25" s="22">
        <v>65.52</v>
      </c>
      <c r="O25" s="22">
        <v>62.07</v>
      </c>
      <c r="P25" s="22">
        <v>62.07</v>
      </c>
      <c r="Q25" s="22">
        <v>48.28</v>
      </c>
      <c r="R25" s="22">
        <v>62.07</v>
      </c>
      <c r="S25" s="22">
        <v>58.62</v>
      </c>
      <c r="T25" s="22">
        <v>62.07</v>
      </c>
      <c r="U25" s="22">
        <v>55.17</v>
      </c>
      <c r="V25" s="22">
        <v>62.07</v>
      </c>
      <c r="W25" s="22">
        <v>51.72</v>
      </c>
      <c r="X25" s="22">
        <v>62.07</v>
      </c>
      <c r="Y25" s="24">
        <v>58.62</v>
      </c>
      <c r="Z25" s="22">
        <v>48.28</v>
      </c>
      <c r="AA25" s="22">
        <v>44.83</v>
      </c>
      <c r="AB25" s="22">
        <v>62.07</v>
      </c>
      <c r="AC25" s="22">
        <v>51.72</v>
      </c>
      <c r="AD25" s="22">
        <v>62.07</v>
      </c>
      <c r="AE25" s="22">
        <v>62.07</v>
      </c>
      <c r="AF25" s="22">
        <v>48.28</v>
      </c>
      <c r="AG25" s="22">
        <v>51.72</v>
      </c>
      <c r="AH25" s="22">
        <v>44.83</v>
      </c>
      <c r="AI25" s="22">
        <v>55.17</v>
      </c>
      <c r="AJ25" s="22">
        <v>55.17</v>
      </c>
      <c r="AK25" s="24">
        <v>48.28</v>
      </c>
      <c r="AL25" s="25">
        <f t="shared" si="18"/>
        <v>59.195833333333347</v>
      </c>
      <c r="AM25" s="25">
        <f t="shared" si="19"/>
        <v>48.28</v>
      </c>
      <c r="AN25" s="26">
        <f t="shared" si="20"/>
        <v>65.52</v>
      </c>
      <c r="AO25" s="25">
        <f t="shared" si="21"/>
        <v>52.874166666666667</v>
      </c>
      <c r="AP25" s="25">
        <f t="shared" si="22"/>
        <v>44.83</v>
      </c>
      <c r="AQ25" s="26">
        <f t="shared" si="23"/>
        <v>62.07</v>
      </c>
      <c r="AR25" s="53" t="str">
        <f t="shared" si="24"/>
        <v>KNeighborsClassifier6</v>
      </c>
      <c r="AS25" s="53" t="s">
        <v>34</v>
      </c>
      <c r="AT25" s="53" t="s">
        <v>35</v>
      </c>
    </row>
    <row r="26" spans="1:59" x14ac:dyDescent="0.25">
      <c r="A26" s="17">
        <v>125</v>
      </c>
      <c r="B26" s="17">
        <v>1</v>
      </c>
      <c r="C26" s="17">
        <v>5</v>
      </c>
      <c r="D26" s="17">
        <v>3</v>
      </c>
      <c r="E26" s="17">
        <v>3</v>
      </c>
      <c r="F26" s="17">
        <v>2</v>
      </c>
      <c r="G26" s="17" t="b">
        <v>1</v>
      </c>
      <c r="H26" s="17">
        <v>5</v>
      </c>
      <c r="I26" s="17" t="b">
        <v>1</v>
      </c>
      <c r="J26" s="17">
        <v>5</v>
      </c>
      <c r="K26" s="17" t="b">
        <v>1</v>
      </c>
      <c r="L26" s="27">
        <v>5</v>
      </c>
      <c r="M26" s="17">
        <f t="shared" si="26"/>
        <v>10</v>
      </c>
      <c r="N26" s="17">
        <v>65.52</v>
      </c>
      <c r="O26" s="17">
        <v>62.07</v>
      </c>
      <c r="P26" s="17">
        <v>62.07</v>
      </c>
      <c r="Q26" s="17">
        <v>48.28</v>
      </c>
      <c r="R26" s="17">
        <v>62.07</v>
      </c>
      <c r="S26" s="17">
        <v>58.62</v>
      </c>
      <c r="T26" s="17">
        <v>62.07</v>
      </c>
      <c r="U26" s="17">
        <v>55.17</v>
      </c>
      <c r="V26" s="17">
        <v>62.07</v>
      </c>
      <c r="W26" s="17">
        <v>51.72</v>
      </c>
      <c r="X26" s="17">
        <v>62.07</v>
      </c>
      <c r="Y26" s="27">
        <v>58.62</v>
      </c>
      <c r="Z26" s="17">
        <v>55.17</v>
      </c>
      <c r="AA26" s="17">
        <v>37.93</v>
      </c>
      <c r="AB26" s="17">
        <v>37.93</v>
      </c>
      <c r="AC26" s="17">
        <v>3.45</v>
      </c>
      <c r="AD26" s="17">
        <v>62.07</v>
      </c>
      <c r="AE26" s="17">
        <v>58.62</v>
      </c>
      <c r="AF26" s="17">
        <v>62.07</v>
      </c>
      <c r="AG26" s="17">
        <v>51.72</v>
      </c>
      <c r="AH26" s="17">
        <v>44.83</v>
      </c>
      <c r="AI26" s="17">
        <v>65.52</v>
      </c>
      <c r="AJ26" s="17">
        <v>62.07</v>
      </c>
      <c r="AK26" s="27">
        <v>62.07</v>
      </c>
      <c r="AL26" s="28">
        <f t="shared" si="18"/>
        <v>59.195833333333347</v>
      </c>
      <c r="AM26" s="28">
        <f t="shared" si="19"/>
        <v>48.28</v>
      </c>
      <c r="AN26" s="29">
        <f t="shared" si="20"/>
        <v>65.52</v>
      </c>
      <c r="AO26" s="28">
        <f t="shared" si="21"/>
        <v>50.287500000000001</v>
      </c>
      <c r="AP26" s="28">
        <f t="shared" si="22"/>
        <v>3.45</v>
      </c>
      <c r="AQ26" s="29">
        <f t="shared" si="23"/>
        <v>65.52</v>
      </c>
      <c r="AR26" s="53" t="str">
        <f t="shared" si="24"/>
        <v>GaussianNB13</v>
      </c>
    </row>
    <row r="28" spans="1:59" s="186" customFormat="1" ht="18.75" x14ac:dyDescent="0.3">
      <c r="A28" s="186" t="s">
        <v>45</v>
      </c>
    </row>
    <row r="29" spans="1:59" x14ac:dyDescent="0.25">
      <c r="AU29" s="16" t="s">
        <v>53</v>
      </c>
      <c r="AV29" s="16">
        <f t="shared" ref="AV29:BG29" si="27" xml:space="preserve"> AV21 + AV12 + AV3</f>
        <v>4</v>
      </c>
      <c r="AW29" s="16">
        <f t="shared" si="27"/>
        <v>0</v>
      </c>
      <c r="AX29" s="16">
        <f t="shared" si="27"/>
        <v>1</v>
      </c>
      <c r="AY29" s="16">
        <f t="shared" si="27"/>
        <v>2</v>
      </c>
      <c r="AZ29" s="16">
        <f t="shared" si="27"/>
        <v>2</v>
      </c>
      <c r="BA29" s="16">
        <f t="shared" si="27"/>
        <v>5</v>
      </c>
      <c r="BB29" s="16">
        <f t="shared" si="27"/>
        <v>2</v>
      </c>
      <c r="BC29" s="16">
        <f t="shared" si="27"/>
        <v>0</v>
      </c>
      <c r="BD29" s="16">
        <f t="shared" si="27"/>
        <v>4</v>
      </c>
      <c r="BE29" s="16">
        <f t="shared" si="27"/>
        <v>3</v>
      </c>
      <c r="BF29" s="16">
        <f t="shared" si="27"/>
        <v>4</v>
      </c>
      <c r="BG29" s="16">
        <f t="shared" si="27"/>
        <v>1</v>
      </c>
    </row>
    <row r="30" spans="1:59" x14ac:dyDescent="0.25">
      <c r="A30" s="22">
        <v>322</v>
      </c>
      <c r="B30" s="22">
        <v>2</v>
      </c>
      <c r="C30" s="22">
        <v>4</v>
      </c>
      <c r="D30" s="22">
        <v>4</v>
      </c>
      <c r="E30" s="22">
        <v>1</v>
      </c>
      <c r="F30" s="22">
        <v>2</v>
      </c>
      <c r="G30" s="22" t="b">
        <v>1</v>
      </c>
      <c r="H30" s="22">
        <v>10</v>
      </c>
      <c r="I30" s="22" t="b">
        <v>1</v>
      </c>
      <c r="J30" s="22">
        <v>10</v>
      </c>
      <c r="K30" s="22" t="b">
        <v>1</v>
      </c>
      <c r="L30" s="24">
        <v>10</v>
      </c>
      <c r="M30" s="17">
        <f xml:space="preserve"> IF(E30 = 1,H30,J30+L30)</f>
        <v>10</v>
      </c>
      <c r="N30" s="22">
        <v>58.64</v>
      </c>
      <c r="O30" s="22">
        <v>48.44</v>
      </c>
      <c r="P30" s="22">
        <v>54.76</v>
      </c>
      <c r="Q30" s="22">
        <v>48.44</v>
      </c>
      <c r="R30" s="22">
        <v>58.88</v>
      </c>
      <c r="S30" s="22">
        <v>54.12</v>
      </c>
      <c r="T30" s="22">
        <v>65.319999999999993</v>
      </c>
      <c r="U30" s="22">
        <v>47.52</v>
      </c>
      <c r="V30" s="22">
        <v>60.32</v>
      </c>
      <c r="W30" s="22">
        <v>48.52</v>
      </c>
      <c r="X30" s="22">
        <v>48.52</v>
      </c>
      <c r="Y30" s="24">
        <v>52.76</v>
      </c>
      <c r="Z30" s="22">
        <v>54.96</v>
      </c>
      <c r="AA30" s="22">
        <v>45.16</v>
      </c>
      <c r="AB30" s="22">
        <v>49.16</v>
      </c>
      <c r="AC30" s="22">
        <v>49.4</v>
      </c>
      <c r="AD30" s="22">
        <v>51.68</v>
      </c>
      <c r="AE30" s="22">
        <v>50.96</v>
      </c>
      <c r="AF30" s="22">
        <v>59.16</v>
      </c>
      <c r="AG30" s="22">
        <v>45.92</v>
      </c>
      <c r="AH30" s="22">
        <v>55.8</v>
      </c>
      <c r="AI30" s="22">
        <v>49.4</v>
      </c>
      <c r="AJ30" s="22">
        <v>49.36</v>
      </c>
      <c r="AK30" s="24">
        <v>53.56</v>
      </c>
      <c r="AL30" s="25">
        <f t="shared" ref="AL30:AL35" si="28" xml:space="preserve"> AVERAGE(N30:Y30)</f>
        <v>53.853333333333332</v>
      </c>
      <c r="AM30" s="25">
        <f t="shared" ref="AM30:AM35" si="29" xml:space="preserve"> MIN(N30:Y30)</f>
        <v>47.52</v>
      </c>
      <c r="AN30" s="26">
        <f t="shared" ref="AN30:AN35" si="30" xml:space="preserve"> MAX(N30:Y30)</f>
        <v>65.319999999999993</v>
      </c>
      <c r="AO30" s="25">
        <f t="shared" ref="AO30:AO35" si="31" xml:space="preserve"> AVERAGE(Z30:AK30)</f>
        <v>51.21</v>
      </c>
      <c r="AP30" s="25">
        <f t="shared" ref="AP30:AP35" si="32" xml:space="preserve"> MIN(Z30:AK30)</f>
        <v>45.16</v>
      </c>
      <c r="AQ30" s="26">
        <f t="shared" ref="AQ30:AQ35" si="33" xml:space="preserve"> MAX(Z30:AK30)</f>
        <v>59.16</v>
      </c>
      <c r="AR30" s="53" t="str">
        <f t="shared" ref="AR30:AR35" si="34">INDEX($Z$1:$AK$1,0,MATCH(AQ30,Z30:AK30,0))</f>
        <v>MLPClassifier10</v>
      </c>
      <c r="AV30" s="16">
        <f t="shared" ref="AV30:BG30" si="35" xml:space="preserve"> COUNTIF($AR30:$AT35,"=" &amp;AV$1)</f>
        <v>0</v>
      </c>
      <c r="AW30" s="16">
        <f t="shared" si="35"/>
        <v>0</v>
      </c>
      <c r="AX30" s="16">
        <f t="shared" si="35"/>
        <v>0</v>
      </c>
      <c r="AY30" s="16">
        <f t="shared" si="35"/>
        <v>0</v>
      </c>
      <c r="AZ30" s="16">
        <f t="shared" si="35"/>
        <v>0</v>
      </c>
      <c r="BA30" s="16">
        <f t="shared" si="35"/>
        <v>0</v>
      </c>
      <c r="BB30" s="16">
        <f t="shared" si="35"/>
        <v>6</v>
      </c>
      <c r="BC30" s="16">
        <f t="shared" si="35"/>
        <v>0</v>
      </c>
      <c r="BD30" s="16">
        <f t="shared" si="35"/>
        <v>0</v>
      </c>
      <c r="BE30" s="16">
        <f t="shared" si="35"/>
        <v>0</v>
      </c>
      <c r="BF30" s="16">
        <f t="shared" si="35"/>
        <v>0</v>
      </c>
      <c r="BG30" s="16">
        <f t="shared" si="35"/>
        <v>0</v>
      </c>
    </row>
    <row r="31" spans="1:59" x14ac:dyDescent="0.25">
      <c r="A31" s="17">
        <v>237</v>
      </c>
      <c r="B31" s="17">
        <v>2</v>
      </c>
      <c r="C31" s="17">
        <v>4</v>
      </c>
      <c r="D31" s="17">
        <v>2</v>
      </c>
      <c r="E31" s="17">
        <v>1</v>
      </c>
      <c r="F31" s="17">
        <v>2</v>
      </c>
      <c r="G31" s="17" t="b">
        <v>1</v>
      </c>
      <c r="H31" s="17">
        <v>5</v>
      </c>
      <c r="I31" s="17" t="b">
        <v>1</v>
      </c>
      <c r="J31" s="17">
        <v>5</v>
      </c>
      <c r="K31" s="17" t="b">
        <v>1</v>
      </c>
      <c r="L31" s="27">
        <v>5</v>
      </c>
      <c r="M31" s="17">
        <f t="shared" ref="M31:M35" si="36" xml:space="preserve"> IF(E31 = 1,H31,J31+L31)</f>
        <v>5</v>
      </c>
      <c r="N31" s="17">
        <v>58.64</v>
      </c>
      <c r="O31" s="17">
        <v>48.44</v>
      </c>
      <c r="P31" s="17">
        <v>54.76</v>
      </c>
      <c r="Q31" s="17">
        <v>48.44</v>
      </c>
      <c r="R31" s="17">
        <v>58.88</v>
      </c>
      <c r="S31" s="17">
        <v>54.12</v>
      </c>
      <c r="T31" s="17">
        <v>65.319999999999993</v>
      </c>
      <c r="U31" s="17">
        <v>47.52</v>
      </c>
      <c r="V31" s="17">
        <v>60.32</v>
      </c>
      <c r="W31" s="17">
        <v>48.52</v>
      </c>
      <c r="X31" s="17">
        <v>48.52</v>
      </c>
      <c r="Y31" s="27">
        <v>52.76</v>
      </c>
      <c r="Z31" s="17">
        <v>54.88</v>
      </c>
      <c r="AA31" s="17">
        <v>43.2</v>
      </c>
      <c r="AB31" s="17">
        <v>48.08</v>
      </c>
      <c r="AC31" s="17">
        <v>49.4</v>
      </c>
      <c r="AD31" s="17">
        <v>52.12</v>
      </c>
      <c r="AE31" s="17">
        <v>49.92</v>
      </c>
      <c r="AF31" s="17">
        <v>58.84</v>
      </c>
      <c r="AG31" s="17">
        <v>49.28</v>
      </c>
      <c r="AH31" s="17">
        <v>56.44</v>
      </c>
      <c r="AI31" s="17">
        <v>49.4</v>
      </c>
      <c r="AJ31" s="17">
        <v>49.4</v>
      </c>
      <c r="AK31" s="27">
        <v>52.52</v>
      </c>
      <c r="AL31" s="28">
        <f t="shared" si="28"/>
        <v>53.853333333333332</v>
      </c>
      <c r="AM31" s="28">
        <f t="shared" si="29"/>
        <v>47.52</v>
      </c>
      <c r="AN31" s="29">
        <f t="shared" si="30"/>
        <v>65.319999999999993</v>
      </c>
      <c r="AO31" s="28">
        <f t="shared" si="31"/>
        <v>51.123333333333335</v>
      </c>
      <c r="AP31" s="28">
        <f t="shared" si="32"/>
        <v>43.2</v>
      </c>
      <c r="AQ31" s="29">
        <f t="shared" si="33"/>
        <v>58.84</v>
      </c>
      <c r="AR31" s="53" t="str">
        <f t="shared" si="34"/>
        <v>MLPClassifier10</v>
      </c>
    </row>
    <row r="32" spans="1:59" x14ac:dyDescent="0.25">
      <c r="A32" s="22">
        <v>280</v>
      </c>
      <c r="B32" s="22">
        <v>2</v>
      </c>
      <c r="C32" s="22">
        <v>10</v>
      </c>
      <c r="D32" s="22">
        <v>3</v>
      </c>
      <c r="E32" s="22">
        <v>1</v>
      </c>
      <c r="F32" s="22">
        <v>2</v>
      </c>
      <c r="G32" s="22" t="b">
        <v>1</v>
      </c>
      <c r="H32" s="22">
        <v>10</v>
      </c>
      <c r="I32" s="22" t="b">
        <v>1</v>
      </c>
      <c r="J32" s="22">
        <v>10</v>
      </c>
      <c r="K32" s="22" t="b">
        <v>1</v>
      </c>
      <c r="L32" s="24">
        <v>10</v>
      </c>
      <c r="M32" s="17">
        <f t="shared" si="36"/>
        <v>10</v>
      </c>
      <c r="N32" s="22">
        <v>58.64</v>
      </c>
      <c r="O32" s="22">
        <v>48.44</v>
      </c>
      <c r="P32" s="22">
        <v>54.76</v>
      </c>
      <c r="Q32" s="22">
        <v>48.44</v>
      </c>
      <c r="R32" s="22">
        <v>58.88</v>
      </c>
      <c r="S32" s="22">
        <v>54.12</v>
      </c>
      <c r="T32" s="22">
        <v>65.319999999999993</v>
      </c>
      <c r="U32" s="22">
        <v>47.52</v>
      </c>
      <c r="V32" s="22">
        <v>60.32</v>
      </c>
      <c r="W32" s="22">
        <v>48.52</v>
      </c>
      <c r="X32" s="22">
        <v>48.52</v>
      </c>
      <c r="Y32" s="24">
        <v>52.76</v>
      </c>
      <c r="Z32" s="22">
        <v>55.36</v>
      </c>
      <c r="AA32" s="22">
        <v>43.92</v>
      </c>
      <c r="AB32" s="22">
        <v>50.24</v>
      </c>
      <c r="AC32" s="22">
        <v>48.96</v>
      </c>
      <c r="AD32" s="22">
        <v>51.8</v>
      </c>
      <c r="AE32" s="22">
        <v>49.96</v>
      </c>
      <c r="AF32" s="22">
        <v>55.8</v>
      </c>
      <c r="AG32" s="22">
        <v>47.68</v>
      </c>
      <c r="AH32" s="22">
        <v>55.56</v>
      </c>
      <c r="AI32" s="22">
        <v>49.44</v>
      </c>
      <c r="AJ32" s="22">
        <v>49.8</v>
      </c>
      <c r="AK32" s="24">
        <v>51.64</v>
      </c>
      <c r="AL32" s="25">
        <f t="shared" si="28"/>
        <v>53.853333333333332</v>
      </c>
      <c r="AM32" s="25">
        <f t="shared" si="29"/>
        <v>47.52</v>
      </c>
      <c r="AN32" s="26">
        <f t="shared" si="30"/>
        <v>65.319999999999993</v>
      </c>
      <c r="AO32" s="25">
        <f t="shared" si="31"/>
        <v>50.846666666666664</v>
      </c>
      <c r="AP32" s="25">
        <f t="shared" si="32"/>
        <v>43.92</v>
      </c>
      <c r="AQ32" s="26">
        <f t="shared" si="33"/>
        <v>55.8</v>
      </c>
      <c r="AR32" s="53" t="str">
        <f t="shared" si="34"/>
        <v>MLPClassifier10</v>
      </c>
    </row>
    <row r="33" spans="1:59" x14ac:dyDescent="0.25">
      <c r="A33" s="17">
        <v>196</v>
      </c>
      <c r="B33" s="17">
        <v>2</v>
      </c>
      <c r="C33" s="17">
        <v>4</v>
      </c>
      <c r="D33" s="17">
        <v>1</v>
      </c>
      <c r="E33" s="17">
        <v>1</v>
      </c>
      <c r="F33" s="17">
        <v>2</v>
      </c>
      <c r="G33" s="17" t="b">
        <v>1</v>
      </c>
      <c r="H33" s="17">
        <v>10</v>
      </c>
      <c r="I33" s="17" t="b">
        <v>1</v>
      </c>
      <c r="J33" s="17">
        <v>10</v>
      </c>
      <c r="K33" s="17" t="b">
        <v>1</v>
      </c>
      <c r="L33" s="27">
        <v>10</v>
      </c>
      <c r="M33" s="17">
        <f t="shared" si="36"/>
        <v>10</v>
      </c>
      <c r="N33" s="17">
        <v>58.64</v>
      </c>
      <c r="O33" s="17">
        <v>48.44</v>
      </c>
      <c r="P33" s="17">
        <v>54.76</v>
      </c>
      <c r="Q33" s="17">
        <v>48.44</v>
      </c>
      <c r="R33" s="17">
        <v>58.88</v>
      </c>
      <c r="S33" s="17">
        <v>54.12</v>
      </c>
      <c r="T33" s="17">
        <v>65.319999999999993</v>
      </c>
      <c r="U33" s="17">
        <v>47.52</v>
      </c>
      <c r="V33" s="17">
        <v>60.32</v>
      </c>
      <c r="W33" s="17">
        <v>48.52</v>
      </c>
      <c r="X33" s="17">
        <v>48.52</v>
      </c>
      <c r="Y33" s="27">
        <v>52.76</v>
      </c>
      <c r="Z33" s="17">
        <v>55.44</v>
      </c>
      <c r="AA33" s="17">
        <v>45.04</v>
      </c>
      <c r="AB33" s="17">
        <v>49.52</v>
      </c>
      <c r="AC33" s="17">
        <v>49.4</v>
      </c>
      <c r="AD33" s="17">
        <v>53</v>
      </c>
      <c r="AE33" s="17">
        <v>49.72</v>
      </c>
      <c r="AF33" s="17">
        <v>56.36</v>
      </c>
      <c r="AG33" s="17">
        <v>43.76</v>
      </c>
      <c r="AH33" s="17">
        <v>55.04</v>
      </c>
      <c r="AI33" s="17">
        <v>49.4</v>
      </c>
      <c r="AJ33" s="17">
        <v>49.4</v>
      </c>
      <c r="AK33" s="27">
        <v>52.2</v>
      </c>
      <c r="AL33" s="28">
        <f t="shared" si="28"/>
        <v>53.853333333333332</v>
      </c>
      <c r="AM33" s="28">
        <f t="shared" si="29"/>
        <v>47.52</v>
      </c>
      <c r="AN33" s="29">
        <f t="shared" si="30"/>
        <v>65.319999999999993</v>
      </c>
      <c r="AO33" s="28">
        <f t="shared" si="31"/>
        <v>50.690000000000005</v>
      </c>
      <c r="AP33" s="28">
        <f t="shared" si="32"/>
        <v>43.76</v>
      </c>
      <c r="AQ33" s="29">
        <f t="shared" si="33"/>
        <v>56.36</v>
      </c>
      <c r="AR33" s="53" t="str">
        <f t="shared" si="34"/>
        <v>MLPClassifier10</v>
      </c>
    </row>
    <row r="34" spans="1:59" s="39" customFormat="1" x14ac:dyDescent="0.25">
      <c r="A34" s="35">
        <v>194</v>
      </c>
      <c r="B34" s="35">
        <v>2</v>
      </c>
      <c r="C34" s="35">
        <v>4</v>
      </c>
      <c r="D34" s="35">
        <v>1</v>
      </c>
      <c r="E34" s="35">
        <v>1</v>
      </c>
      <c r="F34" s="35">
        <v>2</v>
      </c>
      <c r="G34" s="35" t="b">
        <v>1</v>
      </c>
      <c r="H34" s="35">
        <v>1</v>
      </c>
      <c r="I34" s="35" t="b">
        <v>1</v>
      </c>
      <c r="J34" s="35">
        <v>1</v>
      </c>
      <c r="K34" s="35" t="b">
        <v>1</v>
      </c>
      <c r="L34" s="36">
        <v>1</v>
      </c>
      <c r="M34" s="17">
        <f t="shared" si="36"/>
        <v>1</v>
      </c>
      <c r="N34" s="35">
        <v>58.64</v>
      </c>
      <c r="O34" s="35">
        <v>48.44</v>
      </c>
      <c r="P34" s="35">
        <v>54.76</v>
      </c>
      <c r="Q34" s="35">
        <v>48.44</v>
      </c>
      <c r="R34" s="35">
        <v>58.88</v>
      </c>
      <c r="S34" s="35">
        <v>54.12</v>
      </c>
      <c r="T34" s="35">
        <v>65.319999999999993</v>
      </c>
      <c r="U34" s="35">
        <v>47.52</v>
      </c>
      <c r="V34" s="35">
        <v>60.32</v>
      </c>
      <c r="W34" s="35">
        <v>48.52</v>
      </c>
      <c r="X34" s="35">
        <v>48.52</v>
      </c>
      <c r="Y34" s="36">
        <v>52.76</v>
      </c>
      <c r="Z34" s="35">
        <v>53.72</v>
      </c>
      <c r="AA34" s="35">
        <v>42.72</v>
      </c>
      <c r="AB34" s="35">
        <v>48.96</v>
      </c>
      <c r="AC34" s="35">
        <v>49.4</v>
      </c>
      <c r="AD34" s="35">
        <v>50</v>
      </c>
      <c r="AE34" s="35">
        <v>49.92</v>
      </c>
      <c r="AF34" s="35">
        <v>57.52</v>
      </c>
      <c r="AG34" s="35">
        <v>49.04</v>
      </c>
      <c r="AH34" s="35">
        <v>54.48</v>
      </c>
      <c r="AI34" s="35">
        <v>49.12</v>
      </c>
      <c r="AJ34" s="35">
        <v>49.28</v>
      </c>
      <c r="AK34" s="36">
        <v>53.44</v>
      </c>
      <c r="AL34" s="37">
        <f t="shared" si="28"/>
        <v>53.853333333333332</v>
      </c>
      <c r="AM34" s="37">
        <f t="shared" si="29"/>
        <v>47.52</v>
      </c>
      <c r="AN34" s="38">
        <f t="shared" si="30"/>
        <v>65.319999999999993</v>
      </c>
      <c r="AO34" s="37">
        <f t="shared" si="31"/>
        <v>50.633333333333347</v>
      </c>
      <c r="AP34" s="37">
        <f t="shared" si="32"/>
        <v>42.72</v>
      </c>
      <c r="AQ34" s="38">
        <f t="shared" si="33"/>
        <v>57.52</v>
      </c>
      <c r="AR34" s="53" t="str">
        <f t="shared" si="34"/>
        <v>MLPClassifier10</v>
      </c>
      <c r="AS34" s="55"/>
      <c r="AT34" s="55"/>
    </row>
    <row r="35" spans="1:59" x14ac:dyDescent="0.25">
      <c r="A35" s="17">
        <v>279</v>
      </c>
      <c r="B35" s="17">
        <v>2</v>
      </c>
      <c r="C35" s="17">
        <v>10</v>
      </c>
      <c r="D35" s="17">
        <v>3</v>
      </c>
      <c r="E35" s="17">
        <v>1</v>
      </c>
      <c r="F35" s="17">
        <v>2</v>
      </c>
      <c r="G35" s="17" t="b">
        <v>1</v>
      </c>
      <c r="H35" s="17">
        <v>5</v>
      </c>
      <c r="I35" s="17" t="b">
        <v>1</v>
      </c>
      <c r="J35" s="17">
        <v>5</v>
      </c>
      <c r="K35" s="17" t="b">
        <v>1</v>
      </c>
      <c r="L35" s="27">
        <v>5</v>
      </c>
      <c r="M35" s="17">
        <f t="shared" si="36"/>
        <v>5</v>
      </c>
      <c r="N35" s="17">
        <v>58.64</v>
      </c>
      <c r="O35" s="17">
        <v>48.44</v>
      </c>
      <c r="P35" s="17">
        <v>54.76</v>
      </c>
      <c r="Q35" s="17">
        <v>48.44</v>
      </c>
      <c r="R35" s="17">
        <v>58.88</v>
      </c>
      <c r="S35" s="17">
        <v>54.12</v>
      </c>
      <c r="T35" s="17">
        <v>65.319999999999993</v>
      </c>
      <c r="U35" s="17">
        <v>47.52</v>
      </c>
      <c r="V35" s="17">
        <v>60.32</v>
      </c>
      <c r="W35" s="17">
        <v>48.52</v>
      </c>
      <c r="X35" s="17">
        <v>48.52</v>
      </c>
      <c r="Y35" s="27">
        <v>52.76</v>
      </c>
      <c r="Z35" s="17">
        <v>54.56</v>
      </c>
      <c r="AA35" s="17">
        <v>40.04</v>
      </c>
      <c r="AB35" s="17">
        <v>49.04</v>
      </c>
      <c r="AC35" s="17">
        <v>49.48</v>
      </c>
      <c r="AD35" s="17">
        <v>51.76</v>
      </c>
      <c r="AE35" s="17">
        <v>49.6</v>
      </c>
      <c r="AF35" s="17">
        <v>56.84</v>
      </c>
      <c r="AG35" s="17">
        <v>49.28</v>
      </c>
      <c r="AH35" s="17">
        <v>54.8</v>
      </c>
      <c r="AI35" s="17">
        <v>49.08</v>
      </c>
      <c r="AJ35" s="17">
        <v>49.24</v>
      </c>
      <c r="AK35" s="27">
        <v>52.24</v>
      </c>
      <c r="AL35" s="28">
        <f t="shared" si="28"/>
        <v>53.853333333333332</v>
      </c>
      <c r="AM35" s="28">
        <f t="shared" si="29"/>
        <v>47.52</v>
      </c>
      <c r="AN35" s="29">
        <f t="shared" si="30"/>
        <v>65.319999999999993</v>
      </c>
      <c r="AO35" s="28">
        <f t="shared" si="31"/>
        <v>50.496666666666663</v>
      </c>
      <c r="AP35" s="28">
        <f t="shared" si="32"/>
        <v>40.04</v>
      </c>
      <c r="AQ35" s="29">
        <f t="shared" si="33"/>
        <v>56.84</v>
      </c>
      <c r="AR35" s="53" t="str">
        <f t="shared" si="34"/>
        <v>MLPClassifier10</v>
      </c>
    </row>
    <row r="37" spans="1:59" s="186" customFormat="1" ht="18.75" x14ac:dyDescent="0.3">
      <c r="A37" s="186" t="s">
        <v>46</v>
      </c>
    </row>
    <row r="39" spans="1:59" x14ac:dyDescent="0.25">
      <c r="A39" s="40">
        <v>244</v>
      </c>
      <c r="B39" s="40">
        <v>2</v>
      </c>
      <c r="C39" s="40">
        <v>4</v>
      </c>
      <c r="D39" s="40">
        <v>2</v>
      </c>
      <c r="E39" s="40">
        <v>2</v>
      </c>
      <c r="F39" s="40">
        <v>2</v>
      </c>
      <c r="G39" s="40" t="b">
        <v>1</v>
      </c>
      <c r="H39" s="40">
        <v>5</v>
      </c>
      <c r="I39" s="40" t="b">
        <v>1</v>
      </c>
      <c r="J39" s="40">
        <v>5</v>
      </c>
      <c r="K39" s="40" t="b">
        <v>1</v>
      </c>
      <c r="L39" s="41">
        <v>5</v>
      </c>
      <c r="M39" s="17">
        <f xml:space="preserve"> IF(E39 = 1,H39,J39+L39)</f>
        <v>10</v>
      </c>
      <c r="N39" s="40">
        <v>58.64</v>
      </c>
      <c r="O39" s="40">
        <v>48.44</v>
      </c>
      <c r="P39" s="40">
        <v>54.76</v>
      </c>
      <c r="Q39" s="40">
        <v>48.44</v>
      </c>
      <c r="R39" s="40">
        <v>58.88</v>
      </c>
      <c r="S39" s="40">
        <v>54.12</v>
      </c>
      <c r="T39" s="40">
        <v>65.319999999999993</v>
      </c>
      <c r="U39" s="40">
        <v>47.52</v>
      </c>
      <c r="V39" s="40">
        <v>60.32</v>
      </c>
      <c r="W39" s="40">
        <v>48.52</v>
      </c>
      <c r="X39" s="40">
        <v>48.52</v>
      </c>
      <c r="Y39" s="41">
        <v>52.76</v>
      </c>
      <c r="Z39" s="40">
        <v>52.04</v>
      </c>
      <c r="AA39" s="40">
        <v>37.76</v>
      </c>
      <c r="AB39" s="40">
        <v>47.4</v>
      </c>
      <c r="AC39" s="40">
        <v>49.4</v>
      </c>
      <c r="AD39" s="40">
        <v>47.08</v>
      </c>
      <c r="AE39" s="40">
        <v>47.92</v>
      </c>
      <c r="AF39" s="40">
        <v>50</v>
      </c>
      <c r="AG39" s="40">
        <v>49.4</v>
      </c>
      <c r="AH39" s="40">
        <v>51.4</v>
      </c>
      <c r="AI39" s="40">
        <v>49.36</v>
      </c>
      <c r="AJ39" s="40">
        <v>49.4</v>
      </c>
      <c r="AK39" s="41">
        <v>50.76</v>
      </c>
      <c r="AL39" s="16">
        <f t="shared" ref="AL39:AL44" si="37" xml:space="preserve"> AVERAGE(N39:Y39)</f>
        <v>53.853333333333332</v>
      </c>
      <c r="AM39" s="16">
        <f t="shared" ref="AM39:AM44" si="38" xml:space="preserve"> MIN(N39:Y39)</f>
        <v>47.52</v>
      </c>
      <c r="AN39" s="42">
        <f t="shared" ref="AN39:AN44" si="39" xml:space="preserve"> MAX(N39:Y39)</f>
        <v>65.319999999999993</v>
      </c>
      <c r="AO39" s="16">
        <f t="shared" ref="AO39:AO44" si="40" xml:space="preserve"> AVERAGE(Z39:AK39)</f>
        <v>48.493333333333332</v>
      </c>
      <c r="AP39" s="16">
        <f t="shared" ref="AP39:AP44" si="41" xml:space="preserve"> MIN(Z39:AK39)</f>
        <v>37.76</v>
      </c>
      <c r="AQ39" s="43">
        <f t="shared" ref="AQ39:AQ44" si="42" xml:space="preserve"> MAX(Z39:AK39)</f>
        <v>52.04</v>
      </c>
      <c r="AR39" s="53" t="str">
        <f t="shared" ref="AR39:AR44" si="43">INDEX($Z$1:$AK$1,0,MATCH(AQ39,Z39:AK39,0))</f>
        <v>XGBClassifier4</v>
      </c>
      <c r="AV39" s="16">
        <f t="shared" ref="AV39:BG39" si="44" xml:space="preserve"> COUNTIF($AR39:$AT44,"=" &amp;AV$1)</f>
        <v>5</v>
      </c>
      <c r="AW39" s="16">
        <f t="shared" si="44"/>
        <v>0</v>
      </c>
      <c r="AX39" s="16">
        <f t="shared" si="44"/>
        <v>0</v>
      </c>
      <c r="AY39" s="16">
        <f t="shared" si="44"/>
        <v>0</v>
      </c>
      <c r="AZ39" s="16">
        <f t="shared" si="44"/>
        <v>0</v>
      </c>
      <c r="BA39" s="16">
        <f t="shared" si="44"/>
        <v>0</v>
      </c>
      <c r="BB39" s="16">
        <f t="shared" si="44"/>
        <v>1</v>
      </c>
      <c r="BC39" s="16">
        <f t="shared" si="44"/>
        <v>0</v>
      </c>
      <c r="BD39" s="16">
        <f t="shared" si="44"/>
        <v>0</v>
      </c>
      <c r="BE39" s="16">
        <f t="shared" si="44"/>
        <v>0</v>
      </c>
      <c r="BF39" s="16">
        <f t="shared" si="44"/>
        <v>0</v>
      </c>
      <c r="BG39" s="16">
        <f t="shared" si="44"/>
        <v>0</v>
      </c>
    </row>
    <row r="40" spans="1:59" x14ac:dyDescent="0.25">
      <c r="A40" s="40">
        <v>203</v>
      </c>
      <c r="B40" s="40">
        <v>2</v>
      </c>
      <c r="C40" s="40">
        <v>4</v>
      </c>
      <c r="D40" s="40">
        <v>1</v>
      </c>
      <c r="E40" s="40">
        <v>2</v>
      </c>
      <c r="F40" s="40">
        <v>2</v>
      </c>
      <c r="G40" s="40" t="b">
        <v>1</v>
      </c>
      <c r="H40" s="40">
        <v>10</v>
      </c>
      <c r="I40" s="40" t="b">
        <v>1</v>
      </c>
      <c r="J40" s="40">
        <v>10</v>
      </c>
      <c r="K40" s="40" t="b">
        <v>1</v>
      </c>
      <c r="L40" s="41">
        <v>10</v>
      </c>
      <c r="M40" s="17">
        <f t="shared" ref="M40:M44" si="45" xml:space="preserve"> IF(E40 = 1,H40,J40+L40)</f>
        <v>20</v>
      </c>
      <c r="N40" s="40">
        <v>58.64</v>
      </c>
      <c r="O40" s="40">
        <v>48.44</v>
      </c>
      <c r="P40" s="40">
        <v>54.76</v>
      </c>
      <c r="Q40" s="40">
        <v>48.44</v>
      </c>
      <c r="R40" s="40">
        <v>58.88</v>
      </c>
      <c r="S40" s="40">
        <v>54.12</v>
      </c>
      <c r="T40" s="40">
        <v>65.319999999999993</v>
      </c>
      <c r="U40" s="40">
        <v>47.52</v>
      </c>
      <c r="V40" s="40">
        <v>60.32</v>
      </c>
      <c r="W40" s="40">
        <v>48.52</v>
      </c>
      <c r="X40" s="40">
        <v>48.52</v>
      </c>
      <c r="Y40" s="41">
        <v>52.76</v>
      </c>
      <c r="Z40" s="40">
        <v>51</v>
      </c>
      <c r="AA40" s="40">
        <v>39.36</v>
      </c>
      <c r="AB40" s="40">
        <v>47.28</v>
      </c>
      <c r="AC40" s="40">
        <v>49.4</v>
      </c>
      <c r="AD40" s="40">
        <v>48.76</v>
      </c>
      <c r="AE40" s="40">
        <v>48.04</v>
      </c>
      <c r="AF40" s="40">
        <v>50.88</v>
      </c>
      <c r="AG40" s="40">
        <v>49.08</v>
      </c>
      <c r="AH40" s="40">
        <v>49.8</v>
      </c>
      <c r="AI40" s="40">
        <v>49.4</v>
      </c>
      <c r="AJ40" s="40">
        <v>49.4</v>
      </c>
      <c r="AK40" s="41">
        <v>48.2</v>
      </c>
      <c r="AL40" s="16">
        <f t="shared" si="37"/>
        <v>53.853333333333332</v>
      </c>
      <c r="AM40" s="16">
        <f t="shared" si="38"/>
        <v>47.52</v>
      </c>
      <c r="AN40" s="42">
        <f t="shared" si="39"/>
        <v>65.319999999999993</v>
      </c>
      <c r="AO40" s="16">
        <f t="shared" si="40"/>
        <v>48.383333333333333</v>
      </c>
      <c r="AP40" s="16">
        <f t="shared" si="41"/>
        <v>39.36</v>
      </c>
      <c r="AQ40" s="43">
        <f t="shared" si="42"/>
        <v>51</v>
      </c>
      <c r="AR40" s="53" t="str">
        <f t="shared" si="43"/>
        <v>XGBClassifier4</v>
      </c>
    </row>
    <row r="41" spans="1:59" x14ac:dyDescent="0.25">
      <c r="A41" s="40">
        <v>202</v>
      </c>
      <c r="B41" s="40">
        <v>2</v>
      </c>
      <c r="C41" s="40">
        <v>4</v>
      </c>
      <c r="D41" s="40">
        <v>1</v>
      </c>
      <c r="E41" s="40">
        <v>2</v>
      </c>
      <c r="F41" s="40">
        <v>2</v>
      </c>
      <c r="G41" s="40" t="b">
        <v>1</v>
      </c>
      <c r="H41" s="40">
        <v>5</v>
      </c>
      <c r="I41" s="40" t="b">
        <v>1</v>
      </c>
      <c r="J41" s="40">
        <v>5</v>
      </c>
      <c r="K41" s="40" t="b">
        <v>1</v>
      </c>
      <c r="L41" s="41">
        <v>5</v>
      </c>
      <c r="M41" s="17">
        <f t="shared" si="45"/>
        <v>10</v>
      </c>
      <c r="N41" s="40">
        <v>58.64</v>
      </c>
      <c r="O41" s="40">
        <v>48.44</v>
      </c>
      <c r="P41" s="40">
        <v>54.76</v>
      </c>
      <c r="Q41" s="40">
        <v>48.44</v>
      </c>
      <c r="R41" s="40">
        <v>58.88</v>
      </c>
      <c r="S41" s="40">
        <v>54.12</v>
      </c>
      <c r="T41" s="40">
        <v>65.319999999999993</v>
      </c>
      <c r="U41" s="40">
        <v>47.52</v>
      </c>
      <c r="V41" s="40">
        <v>60.32</v>
      </c>
      <c r="W41" s="40">
        <v>48.52</v>
      </c>
      <c r="X41" s="40">
        <v>48.52</v>
      </c>
      <c r="Y41" s="41">
        <v>52.76</v>
      </c>
      <c r="Z41" s="40">
        <v>50.52</v>
      </c>
      <c r="AA41" s="40">
        <v>40.44</v>
      </c>
      <c r="AB41" s="40">
        <v>47.12</v>
      </c>
      <c r="AC41" s="40">
        <v>49.32</v>
      </c>
      <c r="AD41" s="40">
        <v>47.8</v>
      </c>
      <c r="AE41" s="40">
        <v>46.88</v>
      </c>
      <c r="AF41" s="40">
        <v>50.44</v>
      </c>
      <c r="AG41" s="40">
        <v>49.32</v>
      </c>
      <c r="AH41" s="40">
        <v>50.36</v>
      </c>
      <c r="AI41" s="40">
        <v>49.4</v>
      </c>
      <c r="AJ41" s="40">
        <v>49.4</v>
      </c>
      <c r="AK41" s="41">
        <v>49.52</v>
      </c>
      <c r="AL41" s="16">
        <f t="shared" si="37"/>
        <v>53.853333333333332</v>
      </c>
      <c r="AM41" s="16">
        <f t="shared" si="38"/>
        <v>47.52</v>
      </c>
      <c r="AN41" s="42">
        <f t="shared" si="39"/>
        <v>65.319999999999993</v>
      </c>
      <c r="AO41" s="16">
        <f t="shared" si="40"/>
        <v>48.376666666666665</v>
      </c>
      <c r="AP41" s="16">
        <f t="shared" si="41"/>
        <v>40.44</v>
      </c>
      <c r="AQ41" s="43">
        <f t="shared" si="42"/>
        <v>50.52</v>
      </c>
      <c r="AR41" s="53" t="str">
        <f t="shared" si="43"/>
        <v>XGBClassifier4</v>
      </c>
    </row>
    <row r="42" spans="1:59" s="39" customFormat="1" x14ac:dyDescent="0.25">
      <c r="A42" s="44">
        <v>264</v>
      </c>
      <c r="B42" s="44">
        <v>2</v>
      </c>
      <c r="C42" s="44">
        <v>10</v>
      </c>
      <c r="D42" s="44">
        <v>3</v>
      </c>
      <c r="E42" s="44">
        <v>2</v>
      </c>
      <c r="F42" s="44">
        <v>1</v>
      </c>
      <c r="G42" s="44" t="b">
        <v>1</v>
      </c>
      <c r="H42" s="44">
        <v>1</v>
      </c>
      <c r="I42" s="44" t="b">
        <v>1</v>
      </c>
      <c r="J42" s="44">
        <v>1</v>
      </c>
      <c r="K42" s="44" t="b">
        <v>1</v>
      </c>
      <c r="L42" s="45">
        <v>1</v>
      </c>
      <c r="M42" s="17">
        <f t="shared" si="45"/>
        <v>2</v>
      </c>
      <c r="N42" s="44">
        <v>58.64</v>
      </c>
      <c r="O42" s="44">
        <v>48.44</v>
      </c>
      <c r="P42" s="44">
        <v>54.76</v>
      </c>
      <c r="Q42" s="44">
        <v>48.44</v>
      </c>
      <c r="R42" s="44">
        <v>58.88</v>
      </c>
      <c r="S42" s="44">
        <v>54.12</v>
      </c>
      <c r="T42" s="44">
        <v>65.319999999999993</v>
      </c>
      <c r="U42" s="44">
        <v>47.52</v>
      </c>
      <c r="V42" s="44">
        <v>60.32</v>
      </c>
      <c r="W42" s="44">
        <v>48.52</v>
      </c>
      <c r="X42" s="44">
        <v>48.52</v>
      </c>
      <c r="Y42" s="45">
        <v>52.76</v>
      </c>
      <c r="Z42" s="44">
        <v>50.68</v>
      </c>
      <c r="AA42" s="44">
        <v>42.12</v>
      </c>
      <c r="AB42" s="44">
        <v>46.44</v>
      </c>
      <c r="AC42" s="44">
        <v>49.68</v>
      </c>
      <c r="AD42" s="44">
        <v>48.2</v>
      </c>
      <c r="AE42" s="44">
        <v>47.12</v>
      </c>
      <c r="AF42" s="44">
        <v>48.04</v>
      </c>
      <c r="AG42" s="44">
        <v>49.24</v>
      </c>
      <c r="AH42" s="44">
        <v>49.6</v>
      </c>
      <c r="AI42" s="44">
        <v>49.4</v>
      </c>
      <c r="AJ42" s="44">
        <v>49.4</v>
      </c>
      <c r="AK42" s="45">
        <v>50</v>
      </c>
      <c r="AL42" s="39">
        <f t="shared" si="37"/>
        <v>53.853333333333332</v>
      </c>
      <c r="AM42" s="39">
        <f t="shared" si="38"/>
        <v>47.52</v>
      </c>
      <c r="AN42" s="46">
        <f t="shared" si="39"/>
        <v>65.319999999999993</v>
      </c>
      <c r="AO42" s="39">
        <f t="shared" si="40"/>
        <v>48.326666666666675</v>
      </c>
      <c r="AP42" s="39">
        <f t="shared" si="41"/>
        <v>42.12</v>
      </c>
      <c r="AQ42" s="47">
        <f t="shared" si="42"/>
        <v>50.68</v>
      </c>
      <c r="AR42" s="53" t="str">
        <f t="shared" si="43"/>
        <v>XGBClassifier4</v>
      </c>
      <c r="AS42" s="55"/>
      <c r="AT42" s="55"/>
    </row>
    <row r="43" spans="1:59" x14ac:dyDescent="0.25">
      <c r="A43" s="40">
        <v>329</v>
      </c>
      <c r="B43" s="40">
        <v>2</v>
      </c>
      <c r="C43" s="40">
        <v>4</v>
      </c>
      <c r="D43" s="40">
        <v>4</v>
      </c>
      <c r="E43" s="40">
        <v>2</v>
      </c>
      <c r="F43" s="40">
        <v>2</v>
      </c>
      <c r="G43" s="40" t="b">
        <v>1</v>
      </c>
      <c r="H43" s="40">
        <v>10</v>
      </c>
      <c r="I43" s="40" t="b">
        <v>1</v>
      </c>
      <c r="J43" s="40">
        <v>10</v>
      </c>
      <c r="K43" s="40" t="b">
        <v>1</v>
      </c>
      <c r="L43" s="41">
        <v>10</v>
      </c>
      <c r="M43" s="17">
        <f t="shared" si="45"/>
        <v>20</v>
      </c>
      <c r="N43" s="40">
        <v>58.64</v>
      </c>
      <c r="O43" s="40">
        <v>48.44</v>
      </c>
      <c r="P43" s="40">
        <v>54.76</v>
      </c>
      <c r="Q43" s="40">
        <v>48.44</v>
      </c>
      <c r="R43" s="40">
        <v>58.88</v>
      </c>
      <c r="S43" s="40">
        <v>54.12</v>
      </c>
      <c r="T43" s="40">
        <v>65.319999999999993</v>
      </c>
      <c r="U43" s="40">
        <v>47.52</v>
      </c>
      <c r="V43" s="40">
        <v>60.32</v>
      </c>
      <c r="W43" s="40">
        <v>48.52</v>
      </c>
      <c r="X43" s="40">
        <v>48.52</v>
      </c>
      <c r="Y43" s="41">
        <v>52.76</v>
      </c>
      <c r="Z43" s="40">
        <v>49.92</v>
      </c>
      <c r="AA43" s="40">
        <v>41.32</v>
      </c>
      <c r="AB43" s="40">
        <v>49.52</v>
      </c>
      <c r="AC43" s="40">
        <v>44.16</v>
      </c>
      <c r="AD43" s="40">
        <v>49.4</v>
      </c>
      <c r="AE43" s="40">
        <v>46.76</v>
      </c>
      <c r="AF43" s="40">
        <v>49.6</v>
      </c>
      <c r="AG43" s="40">
        <v>48.36</v>
      </c>
      <c r="AH43" s="40">
        <v>49.12</v>
      </c>
      <c r="AI43" s="40">
        <v>49.68</v>
      </c>
      <c r="AJ43" s="40">
        <v>49.6</v>
      </c>
      <c r="AK43" s="41">
        <v>49.16</v>
      </c>
      <c r="AL43" s="16">
        <f t="shared" si="37"/>
        <v>53.853333333333332</v>
      </c>
      <c r="AM43" s="16">
        <f t="shared" si="38"/>
        <v>47.52</v>
      </c>
      <c r="AN43" s="42">
        <f t="shared" si="39"/>
        <v>65.319999999999993</v>
      </c>
      <c r="AO43" s="16">
        <f t="shared" si="40"/>
        <v>48.050000000000004</v>
      </c>
      <c r="AP43" s="16">
        <f t="shared" si="41"/>
        <v>41.32</v>
      </c>
      <c r="AQ43" s="43">
        <f t="shared" si="42"/>
        <v>49.92</v>
      </c>
      <c r="AR43" s="53" t="str">
        <f t="shared" si="43"/>
        <v>XGBClassifier4</v>
      </c>
    </row>
    <row r="44" spans="1:59" x14ac:dyDescent="0.25">
      <c r="A44" s="40">
        <v>245</v>
      </c>
      <c r="B44" s="40">
        <v>2</v>
      </c>
      <c r="C44" s="40">
        <v>4</v>
      </c>
      <c r="D44" s="40">
        <v>2</v>
      </c>
      <c r="E44" s="40">
        <v>2</v>
      </c>
      <c r="F44" s="40">
        <v>2</v>
      </c>
      <c r="G44" s="40" t="b">
        <v>1</v>
      </c>
      <c r="H44" s="40">
        <v>10</v>
      </c>
      <c r="I44" s="40" t="b">
        <v>1</v>
      </c>
      <c r="J44" s="40">
        <v>10</v>
      </c>
      <c r="K44" s="40" t="b">
        <v>1</v>
      </c>
      <c r="L44" s="41">
        <v>10</v>
      </c>
      <c r="M44" s="17">
        <f t="shared" si="45"/>
        <v>20</v>
      </c>
      <c r="N44" s="40">
        <v>58.64</v>
      </c>
      <c r="O44" s="40">
        <v>48.44</v>
      </c>
      <c r="P44" s="40">
        <v>54.76</v>
      </c>
      <c r="Q44" s="40">
        <v>48.44</v>
      </c>
      <c r="R44" s="40">
        <v>58.88</v>
      </c>
      <c r="S44" s="40">
        <v>54.12</v>
      </c>
      <c r="T44" s="40">
        <v>65.319999999999993</v>
      </c>
      <c r="U44" s="40">
        <v>47.52</v>
      </c>
      <c r="V44" s="40">
        <v>60.32</v>
      </c>
      <c r="W44" s="40">
        <v>48.52</v>
      </c>
      <c r="X44" s="40">
        <v>48.52</v>
      </c>
      <c r="Y44" s="41">
        <v>52.76</v>
      </c>
      <c r="Z44" s="40">
        <v>49.8</v>
      </c>
      <c r="AA44" s="40">
        <v>39.72</v>
      </c>
      <c r="AB44" s="40">
        <v>46.8</v>
      </c>
      <c r="AC44" s="40">
        <v>47.84</v>
      </c>
      <c r="AD44" s="40">
        <v>46.88</v>
      </c>
      <c r="AE44" s="40">
        <v>47.76</v>
      </c>
      <c r="AF44" s="40">
        <v>50.12</v>
      </c>
      <c r="AG44" s="40">
        <v>49.28</v>
      </c>
      <c r="AH44" s="40">
        <v>49.76</v>
      </c>
      <c r="AI44" s="40">
        <v>49.4</v>
      </c>
      <c r="AJ44" s="40">
        <v>49.4</v>
      </c>
      <c r="AK44" s="41">
        <v>48.4</v>
      </c>
      <c r="AL44" s="16">
        <f t="shared" si="37"/>
        <v>53.853333333333332</v>
      </c>
      <c r="AM44" s="16">
        <f t="shared" si="38"/>
        <v>47.52</v>
      </c>
      <c r="AN44" s="42">
        <f t="shared" si="39"/>
        <v>65.319999999999993</v>
      </c>
      <c r="AO44" s="16">
        <f t="shared" si="40"/>
        <v>47.93</v>
      </c>
      <c r="AP44" s="16">
        <f t="shared" si="41"/>
        <v>39.72</v>
      </c>
      <c r="AQ44" s="43">
        <f t="shared" si="42"/>
        <v>50.12</v>
      </c>
      <c r="AR44" s="53" t="str">
        <f t="shared" si="43"/>
        <v>MLPClassifier10</v>
      </c>
    </row>
    <row r="46" spans="1:59" s="186" customFormat="1" ht="18.75" x14ac:dyDescent="0.3">
      <c r="A46" s="186" t="s">
        <v>47</v>
      </c>
    </row>
    <row r="48" spans="1:59" x14ac:dyDescent="0.25">
      <c r="A48" s="40">
        <v>273</v>
      </c>
      <c r="B48" s="40">
        <v>2</v>
      </c>
      <c r="C48" s="40">
        <v>10</v>
      </c>
      <c r="D48" s="40">
        <v>3</v>
      </c>
      <c r="E48" s="40">
        <v>3</v>
      </c>
      <c r="F48" s="40">
        <v>1</v>
      </c>
      <c r="G48" s="40" t="b">
        <v>1</v>
      </c>
      <c r="H48" s="40">
        <v>10</v>
      </c>
      <c r="I48" s="40" t="b">
        <v>1</v>
      </c>
      <c r="J48" s="40">
        <v>10</v>
      </c>
      <c r="K48" s="40" t="b">
        <v>1</v>
      </c>
      <c r="L48" s="41">
        <v>10</v>
      </c>
      <c r="M48" s="17">
        <f xml:space="preserve"> IF(E48 = 1,H48,J48+L48)</f>
        <v>20</v>
      </c>
      <c r="N48" s="40">
        <v>58.64</v>
      </c>
      <c r="O48" s="40">
        <v>48.44</v>
      </c>
      <c r="P48" s="40">
        <v>54.76</v>
      </c>
      <c r="Q48" s="40">
        <v>48.44</v>
      </c>
      <c r="R48" s="40">
        <v>58.88</v>
      </c>
      <c r="S48" s="40">
        <v>54.12</v>
      </c>
      <c r="T48" s="40">
        <v>65.319999999999993</v>
      </c>
      <c r="U48" s="40">
        <v>47.52</v>
      </c>
      <c r="V48" s="40">
        <v>60.32</v>
      </c>
      <c r="W48" s="40">
        <v>48.52</v>
      </c>
      <c r="X48" s="40">
        <v>48.52</v>
      </c>
      <c r="Y48" s="41">
        <v>52.76</v>
      </c>
      <c r="Z48" s="40">
        <v>54.28</v>
      </c>
      <c r="AA48" s="40">
        <v>43.88</v>
      </c>
      <c r="AB48" s="40">
        <v>48.28</v>
      </c>
      <c r="AC48" s="40">
        <v>49.08</v>
      </c>
      <c r="AD48" s="40">
        <v>51.12</v>
      </c>
      <c r="AE48" s="40">
        <v>49.44</v>
      </c>
      <c r="AF48" s="40">
        <v>55.28</v>
      </c>
      <c r="AG48" s="40">
        <v>48.88</v>
      </c>
      <c r="AH48" s="40">
        <v>54.12</v>
      </c>
      <c r="AI48" s="40">
        <v>49.48</v>
      </c>
      <c r="AJ48" s="40">
        <v>49.36</v>
      </c>
      <c r="AK48" s="41">
        <v>51.24</v>
      </c>
      <c r="AL48" s="16">
        <f t="shared" ref="AL48:AL53" si="46" xml:space="preserve"> AVERAGE(N48:Y48)</f>
        <v>53.853333333333332</v>
      </c>
      <c r="AM48" s="16">
        <f t="shared" ref="AM48:AM53" si="47" xml:space="preserve"> MIN(N48:Y48)</f>
        <v>47.52</v>
      </c>
      <c r="AN48" s="42">
        <f t="shared" ref="AN48:AN53" si="48" xml:space="preserve"> MAX(N48:Y48)</f>
        <v>65.319999999999993</v>
      </c>
      <c r="AO48" s="16">
        <f t="shared" ref="AO48:AO53" si="49" xml:space="preserve"> AVERAGE(Z48:AK48)</f>
        <v>50.370000000000005</v>
      </c>
      <c r="AP48" s="16">
        <f t="shared" ref="AP48:AP53" si="50" xml:space="preserve"> MIN(Z48:AK48)</f>
        <v>43.88</v>
      </c>
      <c r="AQ48" s="43">
        <f t="shared" ref="AQ48:AQ53" si="51" xml:space="preserve"> MAX(Z48:AK48)</f>
        <v>55.28</v>
      </c>
      <c r="AR48" s="53" t="str">
        <f t="shared" ref="AR48:AR53" si="52">INDEX($Z$1:$AK$1,0,MATCH(AQ48,Z48:AK48,0))</f>
        <v>MLPClassifier10</v>
      </c>
      <c r="AV48" s="16">
        <f t="shared" ref="AV48:BG48" si="53" xml:space="preserve"> COUNTIF($AR48:$AT53,"=" &amp;AV$1)</f>
        <v>2</v>
      </c>
      <c r="AW48" s="16">
        <f t="shared" si="53"/>
        <v>0</v>
      </c>
      <c r="AX48" s="16">
        <f t="shared" si="53"/>
        <v>0</v>
      </c>
      <c r="AY48" s="16">
        <f t="shared" si="53"/>
        <v>0</v>
      </c>
      <c r="AZ48" s="16">
        <f t="shared" si="53"/>
        <v>1</v>
      </c>
      <c r="BA48" s="16">
        <f t="shared" si="53"/>
        <v>0</v>
      </c>
      <c r="BB48" s="16">
        <f t="shared" si="53"/>
        <v>2</v>
      </c>
      <c r="BC48" s="16">
        <f t="shared" si="53"/>
        <v>0</v>
      </c>
      <c r="BD48" s="16">
        <f t="shared" si="53"/>
        <v>1</v>
      </c>
      <c r="BE48" s="16">
        <f t="shared" si="53"/>
        <v>0</v>
      </c>
      <c r="BF48" s="16">
        <f t="shared" si="53"/>
        <v>0</v>
      </c>
      <c r="BG48" s="16">
        <f t="shared" si="53"/>
        <v>0</v>
      </c>
    </row>
    <row r="49" spans="1:59" ht="30" x14ac:dyDescent="0.25">
      <c r="A49" s="40">
        <v>294</v>
      </c>
      <c r="B49" s="40">
        <v>2</v>
      </c>
      <c r="C49" s="40">
        <v>10</v>
      </c>
      <c r="D49" s="40">
        <v>3</v>
      </c>
      <c r="E49" s="40">
        <v>3</v>
      </c>
      <c r="F49" s="40">
        <v>2</v>
      </c>
      <c r="G49" s="40" t="b">
        <v>1</v>
      </c>
      <c r="H49" s="40">
        <v>10</v>
      </c>
      <c r="I49" s="40" t="b">
        <v>1</v>
      </c>
      <c r="J49" s="40">
        <v>10</v>
      </c>
      <c r="K49" s="40" t="b">
        <v>1</v>
      </c>
      <c r="L49" s="41">
        <v>10</v>
      </c>
      <c r="M49" s="17">
        <f t="shared" ref="M49:M53" si="54" xml:space="preserve"> IF(E49 = 1,H49,J49+L49)</f>
        <v>20</v>
      </c>
      <c r="N49" s="40">
        <v>58.64</v>
      </c>
      <c r="O49" s="40">
        <v>48.44</v>
      </c>
      <c r="P49" s="40">
        <v>54.76</v>
      </c>
      <c r="Q49" s="40">
        <v>48.44</v>
      </c>
      <c r="R49" s="40">
        <v>58.88</v>
      </c>
      <c r="S49" s="40">
        <v>54.12</v>
      </c>
      <c r="T49" s="40">
        <v>65.319999999999993</v>
      </c>
      <c r="U49" s="40">
        <v>47.52</v>
      </c>
      <c r="V49" s="40">
        <v>60.32</v>
      </c>
      <c r="W49" s="40">
        <v>48.52</v>
      </c>
      <c r="X49" s="40">
        <v>48.52</v>
      </c>
      <c r="Y49" s="41">
        <v>52.76</v>
      </c>
      <c r="Z49" s="40">
        <v>52.84</v>
      </c>
      <c r="AA49" s="40">
        <v>42.28</v>
      </c>
      <c r="AB49" s="40">
        <v>48.88</v>
      </c>
      <c r="AC49" s="40">
        <v>49.52</v>
      </c>
      <c r="AD49" s="40">
        <v>51.44</v>
      </c>
      <c r="AE49" s="40">
        <v>51</v>
      </c>
      <c r="AF49" s="40">
        <v>53.32</v>
      </c>
      <c r="AG49" s="40">
        <v>48.68</v>
      </c>
      <c r="AH49" s="40">
        <v>53.68</v>
      </c>
      <c r="AI49" s="40">
        <v>49.32</v>
      </c>
      <c r="AJ49" s="40">
        <v>49.24</v>
      </c>
      <c r="AK49" s="41">
        <v>52.48</v>
      </c>
      <c r="AL49" s="16">
        <f t="shared" si="46"/>
        <v>53.853333333333332</v>
      </c>
      <c r="AM49" s="16">
        <f t="shared" si="47"/>
        <v>47.52</v>
      </c>
      <c r="AN49" s="42">
        <f t="shared" si="48"/>
        <v>65.319999999999993</v>
      </c>
      <c r="AO49" s="16">
        <f t="shared" si="49"/>
        <v>50.223333333333336</v>
      </c>
      <c r="AP49" s="16">
        <f t="shared" si="50"/>
        <v>42.28</v>
      </c>
      <c r="AQ49" s="43">
        <f t="shared" si="51"/>
        <v>53.68</v>
      </c>
      <c r="AR49" s="53" t="str">
        <f t="shared" si="52"/>
        <v>GradientBoostingClassifier12</v>
      </c>
    </row>
    <row r="50" spans="1:59" x14ac:dyDescent="0.25">
      <c r="A50" s="40">
        <v>272</v>
      </c>
      <c r="B50" s="40">
        <v>2</v>
      </c>
      <c r="C50" s="40">
        <v>10</v>
      </c>
      <c r="D50" s="40">
        <v>3</v>
      </c>
      <c r="E50" s="40">
        <v>3</v>
      </c>
      <c r="F50" s="40">
        <v>1</v>
      </c>
      <c r="G50" s="40" t="b">
        <v>1</v>
      </c>
      <c r="H50" s="40">
        <v>5</v>
      </c>
      <c r="I50" s="40" t="b">
        <v>1</v>
      </c>
      <c r="J50" s="40">
        <v>5</v>
      </c>
      <c r="K50" s="40" t="b">
        <v>1</v>
      </c>
      <c r="L50" s="41">
        <v>5</v>
      </c>
      <c r="M50" s="17">
        <f t="shared" si="54"/>
        <v>10</v>
      </c>
      <c r="N50" s="40">
        <v>58.64</v>
      </c>
      <c r="O50" s="40">
        <v>48.44</v>
      </c>
      <c r="P50" s="40">
        <v>54.76</v>
      </c>
      <c r="Q50" s="40">
        <v>48.44</v>
      </c>
      <c r="R50" s="40">
        <v>58.88</v>
      </c>
      <c r="S50" s="40">
        <v>54.12</v>
      </c>
      <c r="T50" s="40">
        <v>65.319999999999993</v>
      </c>
      <c r="U50" s="40">
        <v>47.52</v>
      </c>
      <c r="V50" s="40">
        <v>60.32</v>
      </c>
      <c r="W50" s="40">
        <v>48.52</v>
      </c>
      <c r="X50" s="40">
        <v>48.52</v>
      </c>
      <c r="Y50" s="41">
        <v>52.76</v>
      </c>
      <c r="Z50" s="40">
        <v>52.96</v>
      </c>
      <c r="AA50" s="40">
        <v>43.64</v>
      </c>
      <c r="AB50" s="40">
        <v>49.92</v>
      </c>
      <c r="AC50" s="40">
        <v>48.88</v>
      </c>
      <c r="AD50" s="40">
        <v>50.04</v>
      </c>
      <c r="AE50" s="40">
        <v>50.48</v>
      </c>
      <c r="AF50" s="40">
        <v>53.68</v>
      </c>
      <c r="AG50" s="40">
        <v>48.6</v>
      </c>
      <c r="AH50" s="40">
        <v>53.04</v>
      </c>
      <c r="AI50" s="40">
        <v>48.64</v>
      </c>
      <c r="AJ50" s="40">
        <v>48.92</v>
      </c>
      <c r="AK50" s="41">
        <v>51.6</v>
      </c>
      <c r="AL50" s="16">
        <f t="shared" si="46"/>
        <v>53.853333333333332</v>
      </c>
      <c r="AM50" s="16">
        <f t="shared" si="47"/>
        <v>47.52</v>
      </c>
      <c r="AN50" s="42">
        <f t="shared" si="48"/>
        <v>65.319999999999993</v>
      </c>
      <c r="AO50" s="16">
        <f t="shared" si="49"/>
        <v>50.033333333333331</v>
      </c>
      <c r="AP50" s="16">
        <f t="shared" si="50"/>
        <v>43.64</v>
      </c>
      <c r="AQ50" s="43">
        <f t="shared" si="51"/>
        <v>53.68</v>
      </c>
      <c r="AR50" s="53" t="str">
        <f t="shared" si="52"/>
        <v>MLPClassifier10</v>
      </c>
    </row>
    <row r="51" spans="1:59" x14ac:dyDescent="0.25">
      <c r="A51" s="40">
        <v>293</v>
      </c>
      <c r="B51" s="40">
        <v>2</v>
      </c>
      <c r="C51" s="40">
        <v>10</v>
      </c>
      <c r="D51" s="40">
        <v>3</v>
      </c>
      <c r="E51" s="40">
        <v>3</v>
      </c>
      <c r="F51" s="40">
        <v>2</v>
      </c>
      <c r="G51" s="40" t="b">
        <v>1</v>
      </c>
      <c r="H51" s="40">
        <v>5</v>
      </c>
      <c r="I51" s="40" t="b">
        <v>1</v>
      </c>
      <c r="J51" s="40">
        <v>5</v>
      </c>
      <c r="K51" s="40" t="b">
        <v>1</v>
      </c>
      <c r="L51" s="41">
        <v>5</v>
      </c>
      <c r="M51" s="17">
        <f t="shared" si="54"/>
        <v>10</v>
      </c>
      <c r="N51" s="40">
        <v>58.64</v>
      </c>
      <c r="O51" s="40">
        <v>48.44</v>
      </c>
      <c r="P51" s="40">
        <v>54.76</v>
      </c>
      <c r="Q51" s="40">
        <v>48.44</v>
      </c>
      <c r="R51" s="40">
        <v>58.88</v>
      </c>
      <c r="S51" s="40">
        <v>54.12</v>
      </c>
      <c r="T51" s="40">
        <v>65.319999999999993</v>
      </c>
      <c r="U51" s="40">
        <v>47.52</v>
      </c>
      <c r="V51" s="40">
        <v>60.32</v>
      </c>
      <c r="W51" s="40">
        <v>48.52</v>
      </c>
      <c r="X51" s="40">
        <v>48.52</v>
      </c>
      <c r="Y51" s="41">
        <v>52.76</v>
      </c>
      <c r="Z51" s="40">
        <v>50.52</v>
      </c>
      <c r="AA51" s="40">
        <v>35.4</v>
      </c>
      <c r="AB51" s="40">
        <v>49.8</v>
      </c>
      <c r="AC51" s="40">
        <v>43.16</v>
      </c>
      <c r="AD51" s="40">
        <v>52.24</v>
      </c>
      <c r="AE51" s="40">
        <v>48.48</v>
      </c>
      <c r="AF51" s="40">
        <v>50.32</v>
      </c>
      <c r="AG51" s="40">
        <v>49.48</v>
      </c>
      <c r="AH51" s="40">
        <v>51.92</v>
      </c>
      <c r="AI51" s="40">
        <v>49.4</v>
      </c>
      <c r="AJ51" s="40">
        <v>49.4</v>
      </c>
      <c r="AK51" s="41">
        <v>51.2</v>
      </c>
      <c r="AL51" s="16">
        <f t="shared" si="46"/>
        <v>53.853333333333332</v>
      </c>
      <c r="AM51" s="16">
        <f t="shared" si="47"/>
        <v>47.52</v>
      </c>
      <c r="AN51" s="42">
        <f t="shared" si="48"/>
        <v>65.319999999999993</v>
      </c>
      <c r="AO51" s="16">
        <f t="shared" si="49"/>
        <v>48.443333333333335</v>
      </c>
      <c r="AP51" s="16">
        <f t="shared" si="50"/>
        <v>35.4</v>
      </c>
      <c r="AQ51" s="43">
        <f t="shared" si="51"/>
        <v>52.24</v>
      </c>
      <c r="AR51" s="53" t="str">
        <f t="shared" si="52"/>
        <v>SVC8</v>
      </c>
    </row>
    <row r="52" spans="1:59" x14ac:dyDescent="0.25">
      <c r="A52" s="40">
        <v>231</v>
      </c>
      <c r="B52" s="40">
        <v>2</v>
      </c>
      <c r="C52" s="40">
        <v>4</v>
      </c>
      <c r="D52" s="40">
        <v>2</v>
      </c>
      <c r="E52" s="40">
        <v>3</v>
      </c>
      <c r="F52" s="40">
        <v>1</v>
      </c>
      <c r="G52" s="40" t="b">
        <v>1</v>
      </c>
      <c r="H52" s="40">
        <v>10</v>
      </c>
      <c r="I52" s="40" t="b">
        <v>1</v>
      </c>
      <c r="J52" s="40">
        <v>10</v>
      </c>
      <c r="K52" s="40" t="b">
        <v>1</v>
      </c>
      <c r="L52" s="41">
        <v>10</v>
      </c>
      <c r="M52" s="17">
        <f t="shared" si="54"/>
        <v>20</v>
      </c>
      <c r="N52" s="40">
        <v>58.64</v>
      </c>
      <c r="O52" s="40">
        <v>48.44</v>
      </c>
      <c r="P52" s="40">
        <v>54.76</v>
      </c>
      <c r="Q52" s="40">
        <v>48.44</v>
      </c>
      <c r="R52" s="40">
        <v>58.88</v>
      </c>
      <c r="S52" s="40">
        <v>54.12</v>
      </c>
      <c r="T52" s="40">
        <v>65.319999999999993</v>
      </c>
      <c r="U52" s="40">
        <v>47.52</v>
      </c>
      <c r="V52" s="40">
        <v>60.32</v>
      </c>
      <c r="W52" s="40">
        <v>48.52</v>
      </c>
      <c r="X52" s="40">
        <v>48.52</v>
      </c>
      <c r="Y52" s="41">
        <v>52.76</v>
      </c>
      <c r="Z52" s="40">
        <v>50.12</v>
      </c>
      <c r="AA52" s="40">
        <v>41.72</v>
      </c>
      <c r="AB52" s="40">
        <v>46.64</v>
      </c>
      <c r="AC52" s="40">
        <v>49.2</v>
      </c>
      <c r="AD52" s="40">
        <v>48.32</v>
      </c>
      <c r="AE52" s="40">
        <v>46.84</v>
      </c>
      <c r="AF52" s="40">
        <v>49.36</v>
      </c>
      <c r="AG52" s="40">
        <v>49.48</v>
      </c>
      <c r="AH52" s="40">
        <v>49.72</v>
      </c>
      <c r="AI52" s="40">
        <v>49.4</v>
      </c>
      <c r="AJ52" s="40">
        <v>49.4</v>
      </c>
      <c r="AK52" s="41">
        <v>49.48</v>
      </c>
      <c r="AL52" s="16">
        <f t="shared" si="46"/>
        <v>53.853333333333332</v>
      </c>
      <c r="AM52" s="16">
        <f t="shared" si="47"/>
        <v>47.52</v>
      </c>
      <c r="AN52" s="42">
        <f t="shared" si="48"/>
        <v>65.319999999999993</v>
      </c>
      <c r="AO52" s="16">
        <f t="shared" si="49"/>
        <v>48.306666666666672</v>
      </c>
      <c r="AP52" s="16">
        <f t="shared" si="50"/>
        <v>41.72</v>
      </c>
      <c r="AQ52" s="43">
        <f t="shared" si="51"/>
        <v>50.12</v>
      </c>
      <c r="AR52" s="53" t="str">
        <f t="shared" si="52"/>
        <v>XGBClassifier4</v>
      </c>
    </row>
    <row r="53" spans="1:59" x14ac:dyDescent="0.25">
      <c r="A53" s="40">
        <v>210</v>
      </c>
      <c r="B53" s="40">
        <v>2</v>
      </c>
      <c r="C53" s="40">
        <v>4</v>
      </c>
      <c r="D53" s="40">
        <v>1</v>
      </c>
      <c r="E53" s="40">
        <v>3</v>
      </c>
      <c r="F53" s="40">
        <v>2</v>
      </c>
      <c r="G53" s="40" t="b">
        <v>1</v>
      </c>
      <c r="H53" s="40">
        <v>10</v>
      </c>
      <c r="I53" s="40" t="b">
        <v>1</v>
      </c>
      <c r="J53" s="40">
        <v>10</v>
      </c>
      <c r="K53" s="40" t="b">
        <v>1</v>
      </c>
      <c r="L53" s="41">
        <v>10</v>
      </c>
      <c r="M53" s="17">
        <f t="shared" si="54"/>
        <v>20</v>
      </c>
      <c r="N53" s="40">
        <v>58.64</v>
      </c>
      <c r="O53" s="40">
        <v>48.44</v>
      </c>
      <c r="P53" s="40">
        <v>54.76</v>
      </c>
      <c r="Q53" s="40">
        <v>48.44</v>
      </c>
      <c r="R53" s="40">
        <v>58.88</v>
      </c>
      <c r="S53" s="40">
        <v>54.12</v>
      </c>
      <c r="T53" s="40">
        <v>65.319999999999993</v>
      </c>
      <c r="U53" s="40">
        <v>47.52</v>
      </c>
      <c r="V53" s="40">
        <v>60.32</v>
      </c>
      <c r="W53" s="40">
        <v>48.52</v>
      </c>
      <c r="X53" s="40">
        <v>48.52</v>
      </c>
      <c r="Y53" s="41">
        <v>52.76</v>
      </c>
      <c r="Z53" s="40">
        <v>51.76</v>
      </c>
      <c r="AA53" s="40">
        <v>33.44</v>
      </c>
      <c r="AB53" s="40">
        <v>46.68</v>
      </c>
      <c r="AC53" s="40">
        <v>49.48</v>
      </c>
      <c r="AD53" s="40">
        <v>49.08</v>
      </c>
      <c r="AE53" s="40">
        <v>48.04</v>
      </c>
      <c r="AF53" s="40">
        <v>48</v>
      </c>
      <c r="AG53" s="40">
        <v>48.6</v>
      </c>
      <c r="AH53" s="40">
        <v>51.6</v>
      </c>
      <c r="AI53" s="40">
        <v>49.4</v>
      </c>
      <c r="AJ53" s="40">
        <v>49.4</v>
      </c>
      <c r="AK53" s="41">
        <v>51.4</v>
      </c>
      <c r="AL53" s="16">
        <f t="shared" si="46"/>
        <v>53.853333333333332</v>
      </c>
      <c r="AM53" s="16">
        <f t="shared" si="47"/>
        <v>47.52</v>
      </c>
      <c r="AN53" s="42">
        <f t="shared" si="48"/>
        <v>65.319999999999993</v>
      </c>
      <c r="AO53" s="16">
        <f t="shared" si="49"/>
        <v>48.073333333333331</v>
      </c>
      <c r="AP53" s="16">
        <f t="shared" si="50"/>
        <v>33.44</v>
      </c>
      <c r="AQ53" s="43">
        <f t="shared" si="51"/>
        <v>51.76</v>
      </c>
      <c r="AR53" s="53" t="str">
        <f t="shared" si="52"/>
        <v>XGBClassifier4</v>
      </c>
    </row>
    <row r="55" spans="1:59" s="186" customFormat="1" ht="18.75" x14ac:dyDescent="0.3">
      <c r="A55" s="186" t="s">
        <v>48</v>
      </c>
    </row>
    <row r="56" spans="1:59" x14ac:dyDescent="0.25">
      <c r="AU56" s="16" t="s">
        <v>54</v>
      </c>
      <c r="AV56" s="16">
        <f t="shared" ref="AV56:BG56" si="55" xml:space="preserve"> AV48 + AV39 + AV30</f>
        <v>7</v>
      </c>
      <c r="AW56" s="16">
        <f t="shared" si="55"/>
        <v>0</v>
      </c>
      <c r="AX56" s="16">
        <f t="shared" si="55"/>
        <v>0</v>
      </c>
      <c r="AY56" s="16">
        <f t="shared" si="55"/>
        <v>0</v>
      </c>
      <c r="AZ56" s="16">
        <f t="shared" si="55"/>
        <v>1</v>
      </c>
      <c r="BA56" s="16">
        <f t="shared" si="55"/>
        <v>0</v>
      </c>
      <c r="BB56" s="16">
        <f t="shared" si="55"/>
        <v>9</v>
      </c>
      <c r="BC56" s="16">
        <f t="shared" si="55"/>
        <v>0</v>
      </c>
      <c r="BD56" s="16">
        <f t="shared" si="55"/>
        <v>1</v>
      </c>
      <c r="BE56" s="16">
        <f t="shared" si="55"/>
        <v>0</v>
      </c>
      <c r="BF56" s="16">
        <f t="shared" si="55"/>
        <v>0</v>
      </c>
      <c r="BG56" s="16">
        <f t="shared" si="55"/>
        <v>0</v>
      </c>
    </row>
    <row r="57" spans="1:59" x14ac:dyDescent="0.25">
      <c r="A57" s="22">
        <v>364</v>
      </c>
      <c r="B57" s="22">
        <v>3</v>
      </c>
      <c r="C57" s="22">
        <v>13</v>
      </c>
      <c r="D57" s="22">
        <v>1</v>
      </c>
      <c r="E57" s="22">
        <v>1</v>
      </c>
      <c r="F57" s="22">
        <v>2</v>
      </c>
      <c r="G57" s="22" t="b">
        <v>1</v>
      </c>
      <c r="H57" s="22">
        <v>10</v>
      </c>
      <c r="I57" s="22" t="b">
        <v>1</v>
      </c>
      <c r="J57" s="22">
        <v>10</v>
      </c>
      <c r="K57" s="22" t="b">
        <v>1</v>
      </c>
      <c r="L57" s="24">
        <v>10</v>
      </c>
      <c r="M57" s="17">
        <f xml:space="preserve"> IF(E57 = 1,H57,J57+L57)</f>
        <v>10</v>
      </c>
      <c r="N57" s="22">
        <v>85.58</v>
      </c>
      <c r="O57" s="22">
        <v>79.930000000000007</v>
      </c>
      <c r="P57" s="22">
        <v>82.27</v>
      </c>
      <c r="Q57" s="22">
        <v>80.900000000000006</v>
      </c>
      <c r="R57" s="22">
        <v>76.38</v>
      </c>
      <c r="S57" s="22">
        <v>82.92</v>
      </c>
      <c r="T57" s="22">
        <v>79.7</v>
      </c>
      <c r="U57" s="22">
        <v>85.2</v>
      </c>
      <c r="V57" s="22">
        <v>85.57</v>
      </c>
      <c r="W57" s="22">
        <v>79.540000000000006</v>
      </c>
      <c r="X57" s="22">
        <v>82.76</v>
      </c>
      <c r="Y57" s="24">
        <v>81.41</v>
      </c>
      <c r="Z57" s="22">
        <v>82.37</v>
      </c>
      <c r="AA57" s="22">
        <v>75.260000000000005</v>
      </c>
      <c r="AB57" s="22">
        <v>78.400000000000006</v>
      </c>
      <c r="AC57" s="22">
        <v>76.319999999999993</v>
      </c>
      <c r="AD57" s="22">
        <v>76.38</v>
      </c>
      <c r="AE57" s="22">
        <v>78.900000000000006</v>
      </c>
      <c r="AF57" s="22">
        <v>76.41</v>
      </c>
      <c r="AG57" s="22">
        <v>82.26</v>
      </c>
      <c r="AH57" s="22">
        <v>82.22</v>
      </c>
      <c r="AI57" s="22">
        <v>77.099999999999994</v>
      </c>
      <c r="AJ57" s="22">
        <v>81.97</v>
      </c>
      <c r="AK57" s="24">
        <v>81.569999999999993</v>
      </c>
      <c r="AL57" s="25">
        <f t="shared" ref="AL57:AL62" si="56" xml:space="preserve"> AVERAGE(N57:Y57)</f>
        <v>81.846666666666664</v>
      </c>
      <c r="AM57" s="25">
        <f t="shared" ref="AM57:AM62" si="57" xml:space="preserve"> MIN(N57:Y57)</f>
        <v>76.38</v>
      </c>
      <c r="AN57" s="26">
        <f t="shared" ref="AN57:AN62" si="58" xml:space="preserve"> MAX(N57:Y57)</f>
        <v>85.58</v>
      </c>
      <c r="AO57" s="25">
        <f t="shared" ref="AO57:AO62" si="59" xml:space="preserve"> AVERAGE(Z57:AK57)</f>
        <v>79.096666666666678</v>
      </c>
      <c r="AP57" s="25">
        <f t="shared" ref="AP57:AP62" si="60" xml:space="preserve"> MIN(Z57:AK57)</f>
        <v>75.260000000000005</v>
      </c>
      <c r="AQ57" s="26">
        <f t="shared" ref="AQ57:AQ62" si="61" xml:space="preserve"> MAX(Z57:AK57)</f>
        <v>82.37</v>
      </c>
      <c r="AR57" s="53" t="str">
        <f t="shared" ref="AR57:AR62" si="62">INDEX($Z$1:$AK$1,0,MATCH(AQ57,Z57:AK57,0))</f>
        <v>XGBClassifier4</v>
      </c>
      <c r="AV57" s="16">
        <f t="shared" ref="AV57:BG57" si="63" xml:space="preserve"> COUNTIF($AR57:$AT62,"=" &amp;AV$1)</f>
        <v>3</v>
      </c>
      <c r="AW57" s="16">
        <f t="shared" si="63"/>
        <v>0</v>
      </c>
      <c r="AX57" s="16">
        <f t="shared" si="63"/>
        <v>0</v>
      </c>
      <c r="AY57" s="16">
        <f t="shared" si="63"/>
        <v>0</v>
      </c>
      <c r="AZ57" s="16">
        <f t="shared" si="63"/>
        <v>0</v>
      </c>
      <c r="BA57" s="16">
        <f t="shared" si="63"/>
        <v>0</v>
      </c>
      <c r="BB57" s="16">
        <f t="shared" si="63"/>
        <v>0</v>
      </c>
      <c r="BC57" s="16">
        <f t="shared" si="63"/>
        <v>2</v>
      </c>
      <c r="BD57" s="16">
        <f t="shared" si="63"/>
        <v>1</v>
      </c>
      <c r="BE57" s="16">
        <f t="shared" si="63"/>
        <v>0</v>
      </c>
      <c r="BF57" s="16">
        <f t="shared" si="63"/>
        <v>0</v>
      </c>
      <c r="BG57" s="16">
        <f t="shared" si="63"/>
        <v>0</v>
      </c>
    </row>
    <row r="58" spans="1:59" s="39" customFormat="1" ht="30" x14ac:dyDescent="0.25">
      <c r="A58" s="48">
        <v>401</v>
      </c>
      <c r="B58" s="48">
        <v>3</v>
      </c>
      <c r="C58" s="48">
        <v>13</v>
      </c>
      <c r="D58" s="48">
        <v>2</v>
      </c>
      <c r="E58" s="48">
        <v>1</v>
      </c>
      <c r="F58" s="48">
        <v>2</v>
      </c>
      <c r="G58" s="48" t="b">
        <v>1</v>
      </c>
      <c r="H58" s="48">
        <v>0.05</v>
      </c>
      <c r="I58" s="48" t="b">
        <v>1</v>
      </c>
      <c r="J58" s="48">
        <v>0.05</v>
      </c>
      <c r="K58" s="48" t="b">
        <v>1</v>
      </c>
      <c r="L58" s="49">
        <v>0.05</v>
      </c>
      <c r="M58" s="17">
        <f t="shared" ref="M58:M62" si="64" xml:space="preserve"> IF(E58 = 1,H58,J58+L58)</f>
        <v>0.05</v>
      </c>
      <c r="N58" s="48">
        <v>85.58</v>
      </c>
      <c r="O58" s="48">
        <v>79.930000000000007</v>
      </c>
      <c r="P58" s="48">
        <v>82.27</v>
      </c>
      <c r="Q58" s="48">
        <v>80.900000000000006</v>
      </c>
      <c r="R58" s="48">
        <v>76.38</v>
      </c>
      <c r="S58" s="48">
        <v>82.92</v>
      </c>
      <c r="T58" s="48">
        <v>79.7</v>
      </c>
      <c r="U58" s="48">
        <v>85.2</v>
      </c>
      <c r="V58" s="48">
        <v>85.57</v>
      </c>
      <c r="W58" s="48">
        <v>79.540000000000006</v>
      </c>
      <c r="X58" s="48">
        <v>82.76</v>
      </c>
      <c r="Y58" s="49">
        <v>81.41</v>
      </c>
      <c r="Z58" s="48">
        <v>81.25</v>
      </c>
      <c r="AA58" s="48">
        <v>77.849999999999994</v>
      </c>
      <c r="AB58" s="48">
        <v>79.61</v>
      </c>
      <c r="AC58" s="48">
        <v>79.650000000000006</v>
      </c>
      <c r="AD58" s="48">
        <v>76.38</v>
      </c>
      <c r="AE58" s="48">
        <v>81.17</v>
      </c>
      <c r="AF58" s="48">
        <v>77.349999999999994</v>
      </c>
      <c r="AG58" s="48">
        <v>80.09</v>
      </c>
      <c r="AH58" s="48">
        <v>81.33</v>
      </c>
      <c r="AI58" s="48">
        <v>76.89</v>
      </c>
      <c r="AJ58" s="48">
        <v>76.72</v>
      </c>
      <c r="AK58" s="49">
        <v>76.849999999999994</v>
      </c>
      <c r="AL58" s="50">
        <f t="shared" si="56"/>
        <v>81.846666666666664</v>
      </c>
      <c r="AM58" s="50">
        <f t="shared" si="57"/>
        <v>76.38</v>
      </c>
      <c r="AN58" s="51">
        <f t="shared" si="58"/>
        <v>85.58</v>
      </c>
      <c r="AO58" s="50">
        <f t="shared" si="59"/>
        <v>78.76166666666667</v>
      </c>
      <c r="AP58" s="50">
        <f t="shared" si="60"/>
        <v>76.38</v>
      </c>
      <c r="AQ58" s="51">
        <f t="shared" si="61"/>
        <v>81.33</v>
      </c>
      <c r="AR58" s="53" t="str">
        <f t="shared" si="62"/>
        <v>GradientBoostingClassifier12</v>
      </c>
      <c r="AS58" s="55"/>
      <c r="AT58" s="55"/>
    </row>
    <row r="59" spans="1:59" s="39" customFormat="1" x14ac:dyDescent="0.25">
      <c r="A59" s="35">
        <v>341</v>
      </c>
      <c r="B59" s="35">
        <v>3</v>
      </c>
      <c r="C59" s="35">
        <v>4</v>
      </c>
      <c r="D59" s="35">
        <v>1</v>
      </c>
      <c r="E59" s="35">
        <v>1</v>
      </c>
      <c r="F59" s="35">
        <v>1</v>
      </c>
      <c r="G59" s="35" t="b">
        <v>1</v>
      </c>
      <c r="H59" s="35">
        <v>1</v>
      </c>
      <c r="I59" s="35" t="b">
        <v>1</v>
      </c>
      <c r="J59" s="35">
        <v>1</v>
      </c>
      <c r="K59" s="35" t="b">
        <v>1</v>
      </c>
      <c r="L59" s="36">
        <v>1</v>
      </c>
      <c r="M59" s="17">
        <f t="shared" si="64"/>
        <v>1</v>
      </c>
      <c r="N59" s="35">
        <v>85.58</v>
      </c>
      <c r="O59" s="35">
        <v>79.930000000000007</v>
      </c>
      <c r="P59" s="35">
        <v>82.27</v>
      </c>
      <c r="Q59" s="35">
        <v>80.900000000000006</v>
      </c>
      <c r="R59" s="35">
        <v>76.38</v>
      </c>
      <c r="S59" s="35">
        <v>82.92</v>
      </c>
      <c r="T59" s="35">
        <v>79.7</v>
      </c>
      <c r="U59" s="35">
        <v>85.2</v>
      </c>
      <c r="V59" s="35">
        <v>85.57</v>
      </c>
      <c r="W59" s="35">
        <v>79.540000000000006</v>
      </c>
      <c r="X59" s="35">
        <v>82.76</v>
      </c>
      <c r="Y59" s="36">
        <v>81.41</v>
      </c>
      <c r="Z59" s="35">
        <v>80.150000000000006</v>
      </c>
      <c r="AA59" s="35">
        <v>73.510000000000005</v>
      </c>
      <c r="AB59" s="35">
        <v>77.510000000000005</v>
      </c>
      <c r="AC59" s="35">
        <v>80.08</v>
      </c>
      <c r="AD59" s="35">
        <v>76.38</v>
      </c>
      <c r="AE59" s="35">
        <v>77.03</v>
      </c>
      <c r="AF59" s="35">
        <v>78.790000000000006</v>
      </c>
      <c r="AG59" s="35">
        <v>80.11</v>
      </c>
      <c r="AH59" s="35">
        <v>80.09</v>
      </c>
      <c r="AI59" s="35">
        <v>79.790000000000006</v>
      </c>
      <c r="AJ59" s="35">
        <v>79</v>
      </c>
      <c r="AK59" s="36">
        <v>79.87</v>
      </c>
      <c r="AL59" s="37">
        <f t="shared" si="56"/>
        <v>81.846666666666664</v>
      </c>
      <c r="AM59" s="37">
        <f t="shared" si="57"/>
        <v>76.38</v>
      </c>
      <c r="AN59" s="38">
        <f t="shared" si="58"/>
        <v>85.58</v>
      </c>
      <c r="AO59" s="37">
        <f t="shared" si="59"/>
        <v>78.525833333333324</v>
      </c>
      <c r="AP59" s="37">
        <f t="shared" si="60"/>
        <v>73.510000000000005</v>
      </c>
      <c r="AQ59" s="38">
        <f t="shared" si="61"/>
        <v>80.150000000000006</v>
      </c>
      <c r="AR59" s="53" t="str">
        <f t="shared" si="62"/>
        <v>XGBClassifier4</v>
      </c>
      <c r="AS59" s="55"/>
      <c r="AT59" s="55"/>
    </row>
    <row r="60" spans="1:59" x14ac:dyDescent="0.25">
      <c r="A60" s="17">
        <v>385</v>
      </c>
      <c r="B60" s="17">
        <v>3</v>
      </c>
      <c r="C60" s="17">
        <v>13</v>
      </c>
      <c r="D60" s="17">
        <v>2</v>
      </c>
      <c r="E60" s="17">
        <v>1</v>
      </c>
      <c r="F60" s="17">
        <v>1</v>
      </c>
      <c r="G60" s="17" t="b">
        <v>1</v>
      </c>
      <c r="H60" s="17">
        <v>10</v>
      </c>
      <c r="I60" s="17" t="b">
        <v>1</v>
      </c>
      <c r="J60" s="17">
        <v>10</v>
      </c>
      <c r="K60" s="17" t="b">
        <v>1</v>
      </c>
      <c r="L60" s="27">
        <v>10</v>
      </c>
      <c r="M60" s="17">
        <f t="shared" si="64"/>
        <v>10</v>
      </c>
      <c r="N60" s="17">
        <v>85.58</v>
      </c>
      <c r="O60" s="17">
        <v>79.930000000000007</v>
      </c>
      <c r="P60" s="17">
        <v>82.27</v>
      </c>
      <c r="Q60" s="17">
        <v>80.900000000000006</v>
      </c>
      <c r="R60" s="17">
        <v>76.38</v>
      </c>
      <c r="S60" s="17">
        <v>82.92</v>
      </c>
      <c r="T60" s="17">
        <v>79.7</v>
      </c>
      <c r="U60" s="17">
        <v>85.2</v>
      </c>
      <c r="V60" s="17">
        <v>85.57</v>
      </c>
      <c r="W60" s="17">
        <v>79.540000000000006</v>
      </c>
      <c r="X60" s="17">
        <v>82.76</v>
      </c>
      <c r="Y60" s="27">
        <v>81.41</v>
      </c>
      <c r="Z60" s="17">
        <v>80.11</v>
      </c>
      <c r="AA60" s="17">
        <v>73.02</v>
      </c>
      <c r="AB60" s="17">
        <v>77.430000000000007</v>
      </c>
      <c r="AC60" s="17">
        <v>79.97</v>
      </c>
      <c r="AD60" s="17">
        <v>76.38</v>
      </c>
      <c r="AE60" s="17">
        <v>76.64</v>
      </c>
      <c r="AF60" s="17">
        <v>79.14</v>
      </c>
      <c r="AG60" s="17">
        <v>80.11</v>
      </c>
      <c r="AH60" s="17">
        <v>80.099999999999994</v>
      </c>
      <c r="AI60" s="17">
        <v>79.52</v>
      </c>
      <c r="AJ60" s="17">
        <v>79.03</v>
      </c>
      <c r="AK60" s="27">
        <v>79.540000000000006</v>
      </c>
      <c r="AL60" s="28">
        <f t="shared" si="56"/>
        <v>81.846666666666664</v>
      </c>
      <c r="AM60" s="28">
        <f t="shared" si="57"/>
        <v>76.38</v>
      </c>
      <c r="AN60" s="29">
        <f t="shared" si="58"/>
        <v>85.58</v>
      </c>
      <c r="AO60" s="28">
        <f t="shared" si="59"/>
        <v>78.415833333333325</v>
      </c>
      <c r="AP60" s="28">
        <f t="shared" si="60"/>
        <v>73.02</v>
      </c>
      <c r="AQ60" s="29">
        <f t="shared" si="61"/>
        <v>80.11</v>
      </c>
      <c r="AR60" s="53" t="str">
        <f t="shared" si="62"/>
        <v>XGBClassifier4</v>
      </c>
    </row>
    <row r="61" spans="1:59" ht="30" x14ac:dyDescent="0.25">
      <c r="A61" s="22">
        <v>426</v>
      </c>
      <c r="B61" s="22">
        <v>3</v>
      </c>
      <c r="C61" s="22">
        <v>2</v>
      </c>
      <c r="D61" s="22">
        <v>3</v>
      </c>
      <c r="E61" s="22">
        <v>1</v>
      </c>
      <c r="F61" s="22">
        <v>1</v>
      </c>
      <c r="G61" s="22" t="b">
        <v>1</v>
      </c>
      <c r="H61" s="22">
        <v>5</v>
      </c>
      <c r="I61" s="22" t="b">
        <v>1</v>
      </c>
      <c r="J61" s="22">
        <v>5</v>
      </c>
      <c r="K61" s="22" t="b">
        <v>1</v>
      </c>
      <c r="L61" s="24">
        <v>5</v>
      </c>
      <c r="M61" s="17">
        <f t="shared" si="64"/>
        <v>5</v>
      </c>
      <c r="N61" s="22">
        <v>85.58</v>
      </c>
      <c r="O61" s="22">
        <v>79.930000000000007</v>
      </c>
      <c r="P61" s="22">
        <v>82.27</v>
      </c>
      <c r="Q61" s="22">
        <v>80.900000000000006</v>
      </c>
      <c r="R61" s="22">
        <v>76.38</v>
      </c>
      <c r="S61" s="22">
        <v>82.92</v>
      </c>
      <c r="T61" s="22">
        <v>79.7</v>
      </c>
      <c r="U61" s="22">
        <v>85.2</v>
      </c>
      <c r="V61" s="22">
        <v>85.57</v>
      </c>
      <c r="W61" s="22">
        <v>79.540000000000006</v>
      </c>
      <c r="X61" s="22">
        <v>82.76</v>
      </c>
      <c r="Y61" s="24">
        <v>81.41</v>
      </c>
      <c r="Z61" s="22">
        <v>80.180000000000007</v>
      </c>
      <c r="AA61" s="22">
        <v>73.53</v>
      </c>
      <c r="AB61" s="22">
        <v>77.39</v>
      </c>
      <c r="AC61" s="22">
        <v>80.03</v>
      </c>
      <c r="AD61" s="22">
        <v>76.38</v>
      </c>
      <c r="AE61" s="22">
        <v>76.66</v>
      </c>
      <c r="AF61" s="22">
        <v>78.69</v>
      </c>
      <c r="AG61" s="22">
        <v>80.2</v>
      </c>
      <c r="AH61" s="22">
        <v>80.14</v>
      </c>
      <c r="AI61" s="22">
        <v>79.39</v>
      </c>
      <c r="AJ61" s="22">
        <v>78.760000000000005</v>
      </c>
      <c r="AK61" s="24">
        <v>79.430000000000007</v>
      </c>
      <c r="AL61" s="25">
        <f t="shared" si="56"/>
        <v>81.846666666666664</v>
      </c>
      <c r="AM61" s="25">
        <f t="shared" si="57"/>
        <v>76.38</v>
      </c>
      <c r="AN61" s="26">
        <f t="shared" si="58"/>
        <v>85.58</v>
      </c>
      <c r="AO61" s="25">
        <f t="shared" si="59"/>
        <v>78.398333333333326</v>
      </c>
      <c r="AP61" s="25">
        <f t="shared" si="60"/>
        <v>73.53</v>
      </c>
      <c r="AQ61" s="26">
        <f t="shared" si="61"/>
        <v>80.2</v>
      </c>
      <c r="AR61" s="53" t="str">
        <f t="shared" si="62"/>
        <v>AdaBoostClassifier11</v>
      </c>
    </row>
    <row r="62" spans="1:59" ht="30" x14ac:dyDescent="0.25">
      <c r="A62" s="17">
        <v>469</v>
      </c>
      <c r="B62" s="17">
        <v>3</v>
      </c>
      <c r="C62" s="17">
        <v>11</v>
      </c>
      <c r="D62" s="17">
        <v>4</v>
      </c>
      <c r="E62" s="17">
        <v>1</v>
      </c>
      <c r="F62" s="17">
        <v>1</v>
      </c>
      <c r="G62" s="17" t="b">
        <v>1</v>
      </c>
      <c r="H62" s="17">
        <v>10</v>
      </c>
      <c r="I62" s="17" t="b">
        <v>1</v>
      </c>
      <c r="J62" s="17">
        <v>10</v>
      </c>
      <c r="K62" s="17" t="b">
        <v>1</v>
      </c>
      <c r="L62" s="27">
        <v>10</v>
      </c>
      <c r="M62" s="17">
        <f t="shared" si="64"/>
        <v>10</v>
      </c>
      <c r="N62" s="17">
        <v>85.58</v>
      </c>
      <c r="O62" s="17">
        <v>79.930000000000007</v>
      </c>
      <c r="P62" s="17">
        <v>82.27</v>
      </c>
      <c r="Q62" s="17">
        <v>80.900000000000006</v>
      </c>
      <c r="R62" s="17">
        <v>76.38</v>
      </c>
      <c r="S62" s="17">
        <v>82.92</v>
      </c>
      <c r="T62" s="17">
        <v>79.7</v>
      </c>
      <c r="U62" s="17">
        <v>85.2</v>
      </c>
      <c r="V62" s="17">
        <v>85.57</v>
      </c>
      <c r="W62" s="17">
        <v>79.540000000000006</v>
      </c>
      <c r="X62" s="17">
        <v>82.76</v>
      </c>
      <c r="Y62" s="27">
        <v>81.41</v>
      </c>
      <c r="Z62" s="17">
        <v>80.12</v>
      </c>
      <c r="AA62" s="17">
        <v>73.61</v>
      </c>
      <c r="AB62" s="17">
        <v>77.59</v>
      </c>
      <c r="AC62" s="17">
        <v>76.86</v>
      </c>
      <c r="AD62" s="17">
        <v>76.38</v>
      </c>
      <c r="AE62" s="17">
        <v>77.2</v>
      </c>
      <c r="AF62" s="17">
        <v>78.739999999999995</v>
      </c>
      <c r="AG62" s="17">
        <v>80.14</v>
      </c>
      <c r="AH62" s="17">
        <v>80.11</v>
      </c>
      <c r="AI62" s="17">
        <v>79.47</v>
      </c>
      <c r="AJ62" s="17">
        <v>78.709999999999994</v>
      </c>
      <c r="AK62" s="27">
        <v>79.45</v>
      </c>
      <c r="AL62" s="28">
        <f t="shared" si="56"/>
        <v>81.846666666666664</v>
      </c>
      <c r="AM62" s="28">
        <f t="shared" si="57"/>
        <v>76.38</v>
      </c>
      <c r="AN62" s="29">
        <f t="shared" si="58"/>
        <v>85.58</v>
      </c>
      <c r="AO62" s="28">
        <f t="shared" si="59"/>
        <v>78.198333333333338</v>
      </c>
      <c r="AP62" s="28">
        <f t="shared" si="60"/>
        <v>73.61</v>
      </c>
      <c r="AQ62" s="29">
        <f t="shared" si="61"/>
        <v>80.14</v>
      </c>
      <c r="AR62" s="53" t="str">
        <f t="shared" si="62"/>
        <v>AdaBoostClassifier11</v>
      </c>
    </row>
    <row r="64" spans="1:59" s="186" customFormat="1" ht="18.75" x14ac:dyDescent="0.3">
      <c r="A64" s="186" t="s">
        <v>49</v>
      </c>
    </row>
    <row r="66" spans="1:59" ht="45" x14ac:dyDescent="0.25">
      <c r="A66" s="22">
        <v>370</v>
      </c>
      <c r="B66" s="22">
        <v>3</v>
      </c>
      <c r="C66" s="22">
        <v>13</v>
      </c>
      <c r="D66" s="22">
        <v>1</v>
      </c>
      <c r="E66" s="22">
        <v>2</v>
      </c>
      <c r="F66" s="22">
        <v>2</v>
      </c>
      <c r="G66" s="22" t="b">
        <v>1</v>
      </c>
      <c r="H66" s="22">
        <v>5</v>
      </c>
      <c r="I66" s="22" t="b">
        <v>1</v>
      </c>
      <c r="J66" s="22">
        <v>5</v>
      </c>
      <c r="K66" s="22" t="b">
        <v>1</v>
      </c>
      <c r="L66" s="24">
        <v>5</v>
      </c>
      <c r="M66" s="17">
        <f xml:space="preserve"> IF(E66 = 1,H66,J66+L66)</f>
        <v>10</v>
      </c>
      <c r="N66" s="22">
        <v>85.58</v>
      </c>
      <c r="O66" s="22">
        <v>79.930000000000007</v>
      </c>
      <c r="P66" s="22">
        <v>82.27</v>
      </c>
      <c r="Q66" s="22">
        <v>80.900000000000006</v>
      </c>
      <c r="R66" s="22">
        <v>76.38</v>
      </c>
      <c r="S66" s="22">
        <v>82.92</v>
      </c>
      <c r="T66" s="22">
        <v>79.7</v>
      </c>
      <c r="U66" s="22">
        <v>85.2</v>
      </c>
      <c r="V66" s="22">
        <v>85.57</v>
      </c>
      <c r="W66" s="22">
        <v>79.540000000000006</v>
      </c>
      <c r="X66" s="22">
        <v>82.76</v>
      </c>
      <c r="Y66" s="24">
        <v>81.41</v>
      </c>
      <c r="Z66" s="22">
        <v>83.96</v>
      </c>
      <c r="AA66" s="22">
        <v>76.89</v>
      </c>
      <c r="AB66" s="22">
        <v>80.02</v>
      </c>
      <c r="AC66" s="22">
        <v>79.31</v>
      </c>
      <c r="AD66" s="22">
        <v>76.38</v>
      </c>
      <c r="AE66" s="22">
        <v>80.510000000000005</v>
      </c>
      <c r="AF66" s="22">
        <v>78.069999999999993</v>
      </c>
      <c r="AG66" s="22">
        <v>83.55</v>
      </c>
      <c r="AH66" s="22">
        <v>83.96</v>
      </c>
      <c r="AI66" s="22">
        <v>77.14</v>
      </c>
      <c r="AJ66" s="22">
        <v>80.680000000000007</v>
      </c>
      <c r="AK66" s="24">
        <v>80.48</v>
      </c>
      <c r="AL66" s="25">
        <f t="shared" ref="AL66:AL71" si="65" xml:space="preserve"> AVERAGE(N66:Y66)</f>
        <v>81.846666666666664</v>
      </c>
      <c r="AM66" s="25">
        <f t="shared" ref="AM66:AM71" si="66" xml:space="preserve"> MIN(N66:Y66)</f>
        <v>76.38</v>
      </c>
      <c r="AN66" s="26">
        <f t="shared" ref="AN66:AN71" si="67" xml:space="preserve"> MAX(N66:Y66)</f>
        <v>85.58</v>
      </c>
      <c r="AO66" s="25">
        <f t="shared" ref="AO66:AO71" si="68" xml:space="preserve"> AVERAGE(Z66:AK66)</f>
        <v>80.079166666666666</v>
      </c>
      <c r="AP66" s="25">
        <f t="shared" ref="AP66:AP71" si="69" xml:space="preserve"> MIN(Z66:AK66)</f>
        <v>76.38</v>
      </c>
      <c r="AQ66" s="26">
        <f t="shared" ref="AQ66:AQ71" si="70" xml:space="preserve"> MAX(Z66:AK66)</f>
        <v>83.96</v>
      </c>
      <c r="AR66" s="53" t="str">
        <f t="shared" ref="AR66:AR71" si="71">INDEX($Z$1:$AK$1,0,MATCH(AQ66,Z66:AK66,0))</f>
        <v>XGBClassifier4</v>
      </c>
      <c r="AS66" s="53" t="s">
        <v>38</v>
      </c>
      <c r="AV66" s="16">
        <f t="shared" ref="AV66:BG66" si="72" xml:space="preserve"> COUNTIF($AR66:$AT71,"=" &amp;AV$1)</f>
        <v>4</v>
      </c>
      <c r="AW66" s="16">
        <f t="shared" si="72"/>
        <v>0</v>
      </c>
      <c r="AX66" s="16">
        <f t="shared" si="72"/>
        <v>0</v>
      </c>
      <c r="AY66" s="16">
        <f t="shared" si="72"/>
        <v>0</v>
      </c>
      <c r="AZ66" s="16">
        <f t="shared" si="72"/>
        <v>0</v>
      </c>
      <c r="BA66" s="16">
        <f t="shared" si="72"/>
        <v>0</v>
      </c>
      <c r="BB66" s="16">
        <f t="shared" si="72"/>
        <v>0</v>
      </c>
      <c r="BC66" s="16">
        <f t="shared" si="72"/>
        <v>1</v>
      </c>
      <c r="BD66" s="16">
        <f t="shared" si="72"/>
        <v>2</v>
      </c>
      <c r="BE66" s="16">
        <f t="shared" si="72"/>
        <v>0</v>
      </c>
      <c r="BF66" s="16">
        <f t="shared" si="72"/>
        <v>0</v>
      </c>
      <c r="BG66" s="16">
        <f t="shared" si="72"/>
        <v>0</v>
      </c>
    </row>
    <row r="67" spans="1:59" x14ac:dyDescent="0.25">
      <c r="A67" s="17">
        <v>371</v>
      </c>
      <c r="B67" s="17">
        <v>3</v>
      </c>
      <c r="C67" s="17">
        <v>13</v>
      </c>
      <c r="D67" s="17">
        <v>1</v>
      </c>
      <c r="E67" s="17">
        <v>2</v>
      </c>
      <c r="F67" s="17">
        <v>2</v>
      </c>
      <c r="G67" s="17" t="b">
        <v>1</v>
      </c>
      <c r="H67" s="17">
        <v>10</v>
      </c>
      <c r="I67" s="17" t="b">
        <v>1</v>
      </c>
      <c r="J67" s="17">
        <v>10</v>
      </c>
      <c r="K67" s="17" t="b">
        <v>1</v>
      </c>
      <c r="L67" s="27">
        <v>10</v>
      </c>
      <c r="M67" s="17">
        <f t="shared" ref="M67:M71" si="73" xml:space="preserve"> IF(E67 = 1,H67,J67+L67)</f>
        <v>20</v>
      </c>
      <c r="N67" s="17">
        <v>85.58</v>
      </c>
      <c r="O67" s="17">
        <v>79.930000000000007</v>
      </c>
      <c r="P67" s="17">
        <v>82.27</v>
      </c>
      <c r="Q67" s="17">
        <v>80.900000000000006</v>
      </c>
      <c r="R67" s="17">
        <v>76.38</v>
      </c>
      <c r="S67" s="17">
        <v>82.92</v>
      </c>
      <c r="T67" s="17">
        <v>79.7</v>
      </c>
      <c r="U67" s="17">
        <v>85.2</v>
      </c>
      <c r="V67" s="17">
        <v>85.57</v>
      </c>
      <c r="W67" s="17">
        <v>79.540000000000006</v>
      </c>
      <c r="X67" s="17">
        <v>82.76</v>
      </c>
      <c r="Y67" s="27">
        <v>81.41</v>
      </c>
      <c r="Z67" s="17">
        <v>82.36</v>
      </c>
      <c r="AA67" s="17">
        <v>74.849999999999994</v>
      </c>
      <c r="AB67" s="17">
        <v>77.3</v>
      </c>
      <c r="AC67" s="17">
        <v>75.040000000000006</v>
      </c>
      <c r="AD67" s="17">
        <v>76.38</v>
      </c>
      <c r="AE67" s="17">
        <v>78.260000000000005</v>
      </c>
      <c r="AF67" s="17">
        <v>78.36</v>
      </c>
      <c r="AG67" s="17">
        <v>82.24</v>
      </c>
      <c r="AH67" s="17">
        <v>82.27</v>
      </c>
      <c r="AI67" s="17">
        <v>76.900000000000006</v>
      </c>
      <c r="AJ67" s="17">
        <v>80.33</v>
      </c>
      <c r="AK67" s="27">
        <v>80.28</v>
      </c>
      <c r="AL67" s="28">
        <f t="shared" si="65"/>
        <v>81.846666666666664</v>
      </c>
      <c r="AM67" s="28">
        <f t="shared" si="66"/>
        <v>76.38</v>
      </c>
      <c r="AN67" s="29">
        <f t="shared" si="67"/>
        <v>85.58</v>
      </c>
      <c r="AO67" s="28">
        <f t="shared" si="68"/>
        <v>78.714166666666657</v>
      </c>
      <c r="AP67" s="28">
        <f t="shared" si="69"/>
        <v>74.849999999999994</v>
      </c>
      <c r="AQ67" s="29">
        <f t="shared" si="70"/>
        <v>82.36</v>
      </c>
      <c r="AR67" s="53" t="str">
        <f t="shared" si="71"/>
        <v>XGBClassifier4</v>
      </c>
    </row>
    <row r="68" spans="1:59" s="39" customFormat="1" ht="30" x14ac:dyDescent="0.25">
      <c r="A68" s="35">
        <v>411</v>
      </c>
      <c r="B68" s="35">
        <v>3</v>
      </c>
      <c r="C68" s="35">
        <v>13</v>
      </c>
      <c r="D68" s="35">
        <v>2</v>
      </c>
      <c r="E68" s="35">
        <v>2</v>
      </c>
      <c r="F68" s="35">
        <v>2</v>
      </c>
      <c r="G68" s="35" t="b">
        <v>1</v>
      </c>
      <c r="H68" s="35">
        <v>1</v>
      </c>
      <c r="I68" s="35" t="b">
        <v>1</v>
      </c>
      <c r="J68" s="35">
        <v>1</v>
      </c>
      <c r="K68" s="35" t="b">
        <v>1</v>
      </c>
      <c r="L68" s="36">
        <v>1</v>
      </c>
      <c r="M68" s="17">
        <f t="shared" si="73"/>
        <v>2</v>
      </c>
      <c r="N68" s="35">
        <v>85.58</v>
      </c>
      <c r="O68" s="35">
        <v>79.930000000000007</v>
      </c>
      <c r="P68" s="35">
        <v>82.27</v>
      </c>
      <c r="Q68" s="35">
        <v>80.900000000000006</v>
      </c>
      <c r="R68" s="35">
        <v>76.38</v>
      </c>
      <c r="S68" s="35">
        <v>82.92</v>
      </c>
      <c r="T68" s="35">
        <v>79.7</v>
      </c>
      <c r="U68" s="35">
        <v>85.2</v>
      </c>
      <c r="V68" s="35">
        <v>85.57</v>
      </c>
      <c r="W68" s="35">
        <v>79.540000000000006</v>
      </c>
      <c r="X68" s="35">
        <v>82.76</v>
      </c>
      <c r="Y68" s="36">
        <v>81.41</v>
      </c>
      <c r="Z68" s="35">
        <v>83.48</v>
      </c>
      <c r="AA68" s="35">
        <v>72.760000000000005</v>
      </c>
      <c r="AB68" s="35">
        <v>78.06</v>
      </c>
      <c r="AC68" s="35">
        <v>77.64</v>
      </c>
      <c r="AD68" s="35">
        <v>76.38</v>
      </c>
      <c r="AE68" s="35">
        <v>79.05</v>
      </c>
      <c r="AF68" s="35">
        <v>77.63</v>
      </c>
      <c r="AG68" s="35">
        <v>82.52</v>
      </c>
      <c r="AH68" s="35">
        <v>83.58</v>
      </c>
      <c r="AI68" s="35">
        <v>76.89</v>
      </c>
      <c r="AJ68" s="35">
        <v>76.989999999999995</v>
      </c>
      <c r="AK68" s="36">
        <v>77.239999999999995</v>
      </c>
      <c r="AL68" s="37">
        <f t="shared" si="65"/>
        <v>81.846666666666664</v>
      </c>
      <c r="AM68" s="37">
        <f t="shared" si="66"/>
        <v>76.38</v>
      </c>
      <c r="AN68" s="38">
        <f t="shared" si="67"/>
        <v>85.58</v>
      </c>
      <c r="AO68" s="37">
        <f t="shared" si="68"/>
        <v>78.518333333333331</v>
      </c>
      <c r="AP68" s="37">
        <f t="shared" si="69"/>
        <v>72.760000000000005</v>
      </c>
      <c r="AQ68" s="38">
        <f t="shared" si="70"/>
        <v>83.58</v>
      </c>
      <c r="AR68" s="53" t="str">
        <f t="shared" si="71"/>
        <v>GradientBoostingClassifier12</v>
      </c>
      <c r="AS68" s="55"/>
      <c r="AT68" s="55"/>
    </row>
    <row r="69" spans="1:59" x14ac:dyDescent="0.25">
      <c r="A69" s="17">
        <v>413</v>
      </c>
      <c r="B69" s="17">
        <v>3</v>
      </c>
      <c r="C69" s="17">
        <v>13</v>
      </c>
      <c r="D69" s="17">
        <v>2</v>
      </c>
      <c r="E69" s="17">
        <v>2</v>
      </c>
      <c r="F69" s="17">
        <v>2</v>
      </c>
      <c r="G69" s="17" t="b">
        <v>1</v>
      </c>
      <c r="H69" s="17">
        <v>10</v>
      </c>
      <c r="I69" s="17" t="b">
        <v>1</v>
      </c>
      <c r="J69" s="17">
        <v>10</v>
      </c>
      <c r="K69" s="17" t="b">
        <v>1</v>
      </c>
      <c r="L69" s="27">
        <v>10</v>
      </c>
      <c r="M69" s="17">
        <f t="shared" si="73"/>
        <v>20</v>
      </c>
      <c r="N69" s="17">
        <v>85.58</v>
      </c>
      <c r="O69" s="17">
        <v>79.930000000000007</v>
      </c>
      <c r="P69" s="17">
        <v>82.27</v>
      </c>
      <c r="Q69" s="17">
        <v>80.900000000000006</v>
      </c>
      <c r="R69" s="17">
        <v>76.38</v>
      </c>
      <c r="S69" s="17">
        <v>82.92</v>
      </c>
      <c r="T69" s="17">
        <v>79.7</v>
      </c>
      <c r="U69" s="17">
        <v>85.2</v>
      </c>
      <c r="V69" s="17">
        <v>85.57</v>
      </c>
      <c r="W69" s="17">
        <v>79.540000000000006</v>
      </c>
      <c r="X69" s="17">
        <v>82.76</v>
      </c>
      <c r="Y69" s="27">
        <v>81.41</v>
      </c>
      <c r="Z69" s="17">
        <v>82.31</v>
      </c>
      <c r="AA69" s="17">
        <v>74.760000000000005</v>
      </c>
      <c r="AB69" s="17">
        <v>77.25</v>
      </c>
      <c r="AC69" s="17">
        <v>75.290000000000006</v>
      </c>
      <c r="AD69" s="17">
        <v>76.38</v>
      </c>
      <c r="AE69" s="17">
        <v>78.64</v>
      </c>
      <c r="AF69" s="17">
        <v>75.22</v>
      </c>
      <c r="AG69" s="17">
        <v>82.21</v>
      </c>
      <c r="AH69" s="17">
        <v>82.24</v>
      </c>
      <c r="AI69" s="17">
        <v>76.75</v>
      </c>
      <c r="AJ69" s="17">
        <v>80.22</v>
      </c>
      <c r="AK69" s="27">
        <v>79.87</v>
      </c>
      <c r="AL69" s="28">
        <f t="shared" si="65"/>
        <v>81.846666666666664</v>
      </c>
      <c r="AM69" s="28">
        <f t="shared" si="66"/>
        <v>76.38</v>
      </c>
      <c r="AN69" s="29">
        <f t="shared" si="67"/>
        <v>85.58</v>
      </c>
      <c r="AO69" s="28">
        <f t="shared" si="68"/>
        <v>78.428333333333342</v>
      </c>
      <c r="AP69" s="28">
        <f t="shared" si="69"/>
        <v>74.760000000000005</v>
      </c>
      <c r="AQ69" s="29">
        <f t="shared" si="70"/>
        <v>82.31</v>
      </c>
      <c r="AR69" s="53" t="str">
        <f t="shared" si="71"/>
        <v>XGBClassifier4</v>
      </c>
    </row>
    <row r="70" spans="1:59" ht="30" x14ac:dyDescent="0.25">
      <c r="A70" s="22">
        <v>350</v>
      </c>
      <c r="B70" s="22">
        <v>3</v>
      </c>
      <c r="C70" s="22">
        <v>4</v>
      </c>
      <c r="D70" s="22">
        <v>1</v>
      </c>
      <c r="E70" s="22">
        <v>2</v>
      </c>
      <c r="F70" s="22">
        <v>1</v>
      </c>
      <c r="G70" s="22" t="b">
        <v>1</v>
      </c>
      <c r="H70" s="22">
        <v>10</v>
      </c>
      <c r="I70" s="22" t="b">
        <v>1</v>
      </c>
      <c r="J70" s="22">
        <v>10</v>
      </c>
      <c r="K70" s="22" t="b">
        <v>1</v>
      </c>
      <c r="L70" s="24">
        <v>10</v>
      </c>
      <c r="M70" s="17">
        <f t="shared" si="73"/>
        <v>20</v>
      </c>
      <c r="N70" s="22">
        <v>85.58</v>
      </c>
      <c r="O70" s="22">
        <v>79.930000000000007</v>
      </c>
      <c r="P70" s="22">
        <v>82.27</v>
      </c>
      <c r="Q70" s="22">
        <v>80.900000000000006</v>
      </c>
      <c r="R70" s="22">
        <v>76.38</v>
      </c>
      <c r="S70" s="22">
        <v>82.92</v>
      </c>
      <c r="T70" s="22">
        <v>79.7</v>
      </c>
      <c r="U70" s="22">
        <v>85.2</v>
      </c>
      <c r="V70" s="22">
        <v>85.57</v>
      </c>
      <c r="W70" s="22">
        <v>79.540000000000006</v>
      </c>
      <c r="X70" s="22">
        <v>82.76</v>
      </c>
      <c r="Y70" s="24">
        <v>81.41</v>
      </c>
      <c r="Z70" s="22">
        <v>80.19</v>
      </c>
      <c r="AA70" s="22">
        <v>73.150000000000006</v>
      </c>
      <c r="AB70" s="22">
        <v>77.430000000000007</v>
      </c>
      <c r="AC70" s="22">
        <v>78.260000000000005</v>
      </c>
      <c r="AD70" s="22">
        <v>76.38</v>
      </c>
      <c r="AE70" s="22">
        <v>77.23</v>
      </c>
      <c r="AF70" s="22">
        <v>77.53</v>
      </c>
      <c r="AG70" s="22">
        <v>80.22</v>
      </c>
      <c r="AH70" s="22">
        <v>80.150000000000006</v>
      </c>
      <c r="AI70" s="22">
        <v>79.34</v>
      </c>
      <c r="AJ70" s="22">
        <v>78.91</v>
      </c>
      <c r="AK70" s="24">
        <v>79.39</v>
      </c>
      <c r="AL70" s="25">
        <f t="shared" si="65"/>
        <v>81.846666666666664</v>
      </c>
      <c r="AM70" s="25">
        <f t="shared" si="66"/>
        <v>76.38</v>
      </c>
      <c r="AN70" s="26">
        <f t="shared" si="67"/>
        <v>85.58</v>
      </c>
      <c r="AO70" s="25">
        <f t="shared" si="68"/>
        <v>78.181666666666672</v>
      </c>
      <c r="AP70" s="25">
        <f t="shared" si="69"/>
        <v>73.150000000000006</v>
      </c>
      <c r="AQ70" s="26">
        <f t="shared" si="70"/>
        <v>80.22</v>
      </c>
      <c r="AR70" s="53" t="str">
        <f t="shared" si="71"/>
        <v>AdaBoostClassifier11</v>
      </c>
    </row>
    <row r="71" spans="1:59" s="39" customFormat="1" x14ac:dyDescent="0.25">
      <c r="A71" s="48">
        <v>410</v>
      </c>
      <c r="B71" s="48">
        <v>3</v>
      </c>
      <c r="C71" s="48">
        <v>13</v>
      </c>
      <c r="D71" s="48">
        <v>2</v>
      </c>
      <c r="E71" s="48">
        <v>2</v>
      </c>
      <c r="F71" s="48">
        <v>2</v>
      </c>
      <c r="G71" s="48" t="b">
        <v>1</v>
      </c>
      <c r="H71" s="48">
        <v>0.5</v>
      </c>
      <c r="I71" s="48" t="b">
        <v>1</v>
      </c>
      <c r="J71" s="48">
        <v>0.5</v>
      </c>
      <c r="K71" s="48" t="b">
        <v>1</v>
      </c>
      <c r="L71" s="49">
        <v>0.5</v>
      </c>
      <c r="M71" s="17">
        <f t="shared" si="73"/>
        <v>1</v>
      </c>
      <c r="N71" s="48">
        <v>85.58</v>
      </c>
      <c r="O71" s="48">
        <v>79.930000000000007</v>
      </c>
      <c r="P71" s="48">
        <v>82.27</v>
      </c>
      <c r="Q71" s="48">
        <v>80.900000000000006</v>
      </c>
      <c r="R71" s="48">
        <v>76.38</v>
      </c>
      <c r="S71" s="48">
        <v>82.92</v>
      </c>
      <c r="T71" s="48">
        <v>79.7</v>
      </c>
      <c r="U71" s="48">
        <v>85.2</v>
      </c>
      <c r="V71" s="48">
        <v>85.57</v>
      </c>
      <c r="W71" s="48">
        <v>79.540000000000006</v>
      </c>
      <c r="X71" s="48">
        <v>82.76</v>
      </c>
      <c r="Y71" s="49">
        <v>81.41</v>
      </c>
      <c r="Z71" s="48">
        <v>82.36</v>
      </c>
      <c r="AA71" s="48">
        <v>73.53</v>
      </c>
      <c r="AB71" s="48">
        <v>78.36</v>
      </c>
      <c r="AC71" s="48">
        <v>76.63</v>
      </c>
      <c r="AD71" s="48">
        <v>76.38</v>
      </c>
      <c r="AE71" s="48">
        <v>78.75</v>
      </c>
      <c r="AF71" s="48">
        <v>76.16</v>
      </c>
      <c r="AG71" s="48">
        <v>80.010000000000005</v>
      </c>
      <c r="AH71" s="48">
        <v>82.22</v>
      </c>
      <c r="AI71" s="48">
        <v>76.900000000000006</v>
      </c>
      <c r="AJ71" s="48">
        <v>76.59</v>
      </c>
      <c r="AK71" s="49">
        <v>76.94</v>
      </c>
      <c r="AL71" s="50">
        <f t="shared" si="65"/>
        <v>81.846666666666664</v>
      </c>
      <c r="AM71" s="50">
        <f t="shared" si="66"/>
        <v>76.38</v>
      </c>
      <c r="AN71" s="51">
        <f t="shared" si="67"/>
        <v>85.58</v>
      </c>
      <c r="AO71" s="50">
        <f t="shared" si="68"/>
        <v>77.902499999999989</v>
      </c>
      <c r="AP71" s="50">
        <f t="shared" si="69"/>
        <v>73.53</v>
      </c>
      <c r="AQ71" s="51">
        <f t="shared" si="70"/>
        <v>82.36</v>
      </c>
      <c r="AR71" s="53" t="str">
        <f t="shared" si="71"/>
        <v>XGBClassifier4</v>
      </c>
      <c r="AS71" s="55"/>
      <c r="AT71" s="55"/>
    </row>
    <row r="73" spans="1:59" s="186" customFormat="1" ht="18.75" x14ac:dyDescent="0.3">
      <c r="A73" s="186" t="s">
        <v>50</v>
      </c>
    </row>
    <row r="75" spans="1:59" x14ac:dyDescent="0.25">
      <c r="A75" s="22">
        <v>441</v>
      </c>
      <c r="B75" s="22">
        <v>3</v>
      </c>
      <c r="C75" s="22">
        <v>2</v>
      </c>
      <c r="D75" s="22">
        <v>3</v>
      </c>
      <c r="E75" s="22">
        <v>3</v>
      </c>
      <c r="F75" s="22">
        <v>1</v>
      </c>
      <c r="G75" s="22" t="b">
        <v>1</v>
      </c>
      <c r="H75" s="22">
        <v>10</v>
      </c>
      <c r="I75" s="22" t="b">
        <v>1</v>
      </c>
      <c r="J75" s="22">
        <v>10</v>
      </c>
      <c r="K75" s="22" t="b">
        <v>1</v>
      </c>
      <c r="L75" s="24">
        <v>10</v>
      </c>
      <c r="M75" s="17">
        <f xml:space="preserve"> IF(E75 = 1,H75,J75+L75)</f>
        <v>20</v>
      </c>
      <c r="N75" s="22">
        <v>85.58</v>
      </c>
      <c r="O75" s="22">
        <v>79.930000000000007</v>
      </c>
      <c r="P75" s="22">
        <v>82.27</v>
      </c>
      <c r="Q75" s="22">
        <v>80.900000000000006</v>
      </c>
      <c r="R75" s="22">
        <v>76.38</v>
      </c>
      <c r="S75" s="22">
        <v>82.92</v>
      </c>
      <c r="T75" s="22">
        <v>79.7</v>
      </c>
      <c r="U75" s="22">
        <v>85.2</v>
      </c>
      <c r="V75" s="22">
        <v>85.57</v>
      </c>
      <c r="W75" s="22">
        <v>79.540000000000006</v>
      </c>
      <c r="X75" s="22">
        <v>82.76</v>
      </c>
      <c r="Y75" s="24">
        <v>81.41</v>
      </c>
      <c r="Z75" s="22">
        <v>84.87</v>
      </c>
      <c r="AA75" s="22">
        <v>79.27</v>
      </c>
      <c r="AB75" s="22">
        <v>81.099999999999994</v>
      </c>
      <c r="AC75" s="22">
        <v>80.349999999999994</v>
      </c>
      <c r="AD75" s="22">
        <v>76.38</v>
      </c>
      <c r="AE75" s="22">
        <v>81.650000000000006</v>
      </c>
      <c r="AF75" s="22">
        <v>79.34</v>
      </c>
      <c r="AG75" s="22">
        <v>84.64</v>
      </c>
      <c r="AH75" s="22">
        <v>84.85</v>
      </c>
      <c r="AI75" s="22">
        <v>79.34</v>
      </c>
      <c r="AJ75" s="22">
        <v>82.19</v>
      </c>
      <c r="AK75" s="24">
        <v>81.739999999999995</v>
      </c>
      <c r="AL75" s="25">
        <f t="shared" ref="AL75:AL80" si="74" xml:space="preserve"> AVERAGE(N75:Y75)</f>
        <v>81.846666666666664</v>
      </c>
      <c r="AM75" s="25">
        <f t="shared" ref="AM75:AM80" si="75" xml:space="preserve"> MIN(N75:Y75)</f>
        <v>76.38</v>
      </c>
      <c r="AN75" s="26">
        <f t="shared" ref="AN75:AN80" si="76" xml:space="preserve"> MAX(N75:Y75)</f>
        <v>85.58</v>
      </c>
      <c r="AO75" s="25">
        <f t="shared" ref="AO75:AO80" si="77" xml:space="preserve"> AVERAGE(Z75:AK75)</f>
        <v>81.31</v>
      </c>
      <c r="AP75" s="25">
        <f t="shared" ref="AP75:AP80" si="78" xml:space="preserve"> MIN(Z75:AK75)</f>
        <v>76.38</v>
      </c>
      <c r="AQ75" s="26">
        <f t="shared" ref="AQ75:AQ80" si="79" xml:space="preserve"> MAX(Z75:AK75)</f>
        <v>84.87</v>
      </c>
      <c r="AR75" s="53" t="str">
        <f t="shared" ref="AR75:AR80" si="80">INDEX($Z$1:$AK$1,0,MATCH(AQ75,Z75:AK75,0))</f>
        <v>XGBClassifier4</v>
      </c>
      <c r="AV75" s="16">
        <f t="shared" ref="AV75:BG75" si="81" xml:space="preserve"> COUNTIF($AR75:$AT80,"=" &amp;AV$1)</f>
        <v>4</v>
      </c>
      <c r="AW75" s="16">
        <f t="shared" si="81"/>
        <v>0</v>
      </c>
      <c r="AX75" s="16">
        <f t="shared" si="81"/>
        <v>0</v>
      </c>
      <c r="AY75" s="16">
        <f t="shared" si="81"/>
        <v>0</v>
      </c>
      <c r="AZ75" s="16">
        <f t="shared" si="81"/>
        <v>0</v>
      </c>
      <c r="BA75" s="16">
        <f t="shared" si="81"/>
        <v>0</v>
      </c>
      <c r="BB75" s="16">
        <f t="shared" si="81"/>
        <v>0</v>
      </c>
      <c r="BC75" s="16">
        <f t="shared" si="81"/>
        <v>0</v>
      </c>
      <c r="BD75" s="16">
        <f t="shared" si="81"/>
        <v>3</v>
      </c>
      <c r="BE75" s="16">
        <f t="shared" si="81"/>
        <v>0</v>
      </c>
      <c r="BF75" s="16">
        <f t="shared" si="81"/>
        <v>0</v>
      </c>
      <c r="BG75" s="16">
        <f t="shared" si="81"/>
        <v>0</v>
      </c>
    </row>
    <row r="76" spans="1:59" ht="30" x14ac:dyDescent="0.25">
      <c r="A76" s="17">
        <v>440</v>
      </c>
      <c r="B76" s="17">
        <v>3</v>
      </c>
      <c r="C76" s="17">
        <v>2</v>
      </c>
      <c r="D76" s="17">
        <v>3</v>
      </c>
      <c r="E76" s="17">
        <v>3</v>
      </c>
      <c r="F76" s="17">
        <v>1</v>
      </c>
      <c r="G76" s="17" t="b">
        <v>1</v>
      </c>
      <c r="H76" s="17">
        <v>5</v>
      </c>
      <c r="I76" s="17" t="b">
        <v>1</v>
      </c>
      <c r="J76" s="17">
        <v>5</v>
      </c>
      <c r="K76" s="17" t="b">
        <v>1</v>
      </c>
      <c r="L76" s="27">
        <v>5</v>
      </c>
      <c r="M76" s="17">
        <f t="shared" ref="M76:M80" si="82" xml:space="preserve"> IF(E76 = 1,H76,J76+L76)</f>
        <v>10</v>
      </c>
      <c r="N76" s="17">
        <v>85.58</v>
      </c>
      <c r="O76" s="17">
        <v>79.930000000000007</v>
      </c>
      <c r="P76" s="17">
        <v>82.27</v>
      </c>
      <c r="Q76" s="17">
        <v>80.900000000000006</v>
      </c>
      <c r="R76" s="17">
        <v>76.38</v>
      </c>
      <c r="S76" s="17">
        <v>82.92</v>
      </c>
      <c r="T76" s="17">
        <v>79.7</v>
      </c>
      <c r="U76" s="17">
        <v>85.2</v>
      </c>
      <c r="V76" s="17">
        <v>85.57</v>
      </c>
      <c r="W76" s="17">
        <v>79.540000000000006</v>
      </c>
      <c r="X76" s="17">
        <v>82.76</v>
      </c>
      <c r="Y76" s="27">
        <v>81.41</v>
      </c>
      <c r="Z76" s="17">
        <v>84.58</v>
      </c>
      <c r="AA76" s="17">
        <v>79.55</v>
      </c>
      <c r="AB76" s="17">
        <v>81.14</v>
      </c>
      <c r="AC76" s="17">
        <v>76.59</v>
      </c>
      <c r="AD76" s="17">
        <v>76.38</v>
      </c>
      <c r="AE76" s="17">
        <v>82.36</v>
      </c>
      <c r="AF76" s="17">
        <v>78.900000000000006</v>
      </c>
      <c r="AG76" s="17">
        <v>84.36</v>
      </c>
      <c r="AH76" s="17">
        <v>84.59</v>
      </c>
      <c r="AI76" s="17">
        <v>78.260000000000005</v>
      </c>
      <c r="AJ76" s="17">
        <v>81.55</v>
      </c>
      <c r="AK76" s="27">
        <v>80.36</v>
      </c>
      <c r="AL76" s="28">
        <f t="shared" si="74"/>
        <v>81.846666666666664</v>
      </c>
      <c r="AM76" s="28">
        <f t="shared" si="75"/>
        <v>76.38</v>
      </c>
      <c r="AN76" s="29">
        <f t="shared" si="76"/>
        <v>85.58</v>
      </c>
      <c r="AO76" s="28">
        <f t="shared" si="77"/>
        <v>80.718333333333334</v>
      </c>
      <c r="AP76" s="28">
        <f t="shared" si="78"/>
        <v>76.38</v>
      </c>
      <c r="AQ76" s="29">
        <f t="shared" si="79"/>
        <v>84.59</v>
      </c>
      <c r="AR76" s="53" t="str">
        <f t="shared" si="80"/>
        <v>GradientBoostingClassifier12</v>
      </c>
    </row>
    <row r="77" spans="1:59" x14ac:dyDescent="0.25">
      <c r="A77" s="22">
        <v>483</v>
      </c>
      <c r="B77" s="22">
        <v>3</v>
      </c>
      <c r="C77" s="22">
        <v>16</v>
      </c>
      <c r="D77" s="22">
        <v>4</v>
      </c>
      <c r="E77" s="22">
        <v>3</v>
      </c>
      <c r="F77" s="22">
        <v>1</v>
      </c>
      <c r="G77" s="22" t="b">
        <v>1</v>
      </c>
      <c r="H77" s="22">
        <v>10</v>
      </c>
      <c r="I77" s="22" t="b">
        <v>1</v>
      </c>
      <c r="J77" s="22">
        <v>10</v>
      </c>
      <c r="K77" s="22" t="b">
        <v>1</v>
      </c>
      <c r="L77" s="24">
        <v>10</v>
      </c>
      <c r="M77" s="17">
        <f t="shared" si="82"/>
        <v>20</v>
      </c>
      <c r="N77" s="22">
        <v>85.58</v>
      </c>
      <c r="O77" s="22">
        <v>79.930000000000007</v>
      </c>
      <c r="P77" s="22">
        <v>82.27</v>
      </c>
      <c r="Q77" s="22">
        <v>80.900000000000006</v>
      </c>
      <c r="R77" s="22">
        <v>76.38</v>
      </c>
      <c r="S77" s="22">
        <v>82.92</v>
      </c>
      <c r="T77" s="22">
        <v>79.7</v>
      </c>
      <c r="U77" s="22">
        <v>85.2</v>
      </c>
      <c r="V77" s="22">
        <v>85.57</v>
      </c>
      <c r="W77" s="22">
        <v>79.540000000000006</v>
      </c>
      <c r="X77" s="22">
        <v>82.76</v>
      </c>
      <c r="Y77" s="24">
        <v>81.41</v>
      </c>
      <c r="Z77" s="22">
        <v>83.77</v>
      </c>
      <c r="AA77" s="22">
        <v>77</v>
      </c>
      <c r="AB77" s="22">
        <v>80.739999999999995</v>
      </c>
      <c r="AC77" s="22">
        <v>77.61</v>
      </c>
      <c r="AD77" s="22">
        <v>76.38</v>
      </c>
      <c r="AE77" s="22">
        <v>80.349999999999994</v>
      </c>
      <c r="AF77" s="22">
        <v>78.63</v>
      </c>
      <c r="AG77" s="22">
        <v>83.48</v>
      </c>
      <c r="AH77" s="22">
        <v>83.77</v>
      </c>
      <c r="AI77" s="22">
        <v>77.12</v>
      </c>
      <c r="AJ77" s="22">
        <v>82.21</v>
      </c>
      <c r="AK77" s="24">
        <v>82.29</v>
      </c>
      <c r="AL77" s="25">
        <f t="shared" si="74"/>
        <v>81.846666666666664</v>
      </c>
      <c r="AM77" s="25">
        <f t="shared" si="75"/>
        <v>76.38</v>
      </c>
      <c r="AN77" s="26">
        <f t="shared" si="76"/>
        <v>85.58</v>
      </c>
      <c r="AO77" s="25">
        <f t="shared" si="77"/>
        <v>80.279166666666669</v>
      </c>
      <c r="AP77" s="25">
        <f t="shared" si="78"/>
        <v>76.38</v>
      </c>
      <c r="AQ77" s="26">
        <f t="shared" si="79"/>
        <v>83.77</v>
      </c>
      <c r="AR77" s="53" t="str">
        <f t="shared" si="80"/>
        <v>XGBClassifier4</v>
      </c>
    </row>
    <row r="78" spans="1:59" ht="45" x14ac:dyDescent="0.25">
      <c r="A78" s="17">
        <v>420</v>
      </c>
      <c r="B78" s="17">
        <v>3</v>
      </c>
      <c r="C78" s="17">
        <v>4</v>
      </c>
      <c r="D78" s="17">
        <v>2</v>
      </c>
      <c r="E78" s="17">
        <v>3</v>
      </c>
      <c r="F78" s="17">
        <v>2</v>
      </c>
      <c r="G78" s="17" t="b">
        <v>1</v>
      </c>
      <c r="H78" s="17">
        <v>10</v>
      </c>
      <c r="I78" s="17" t="b">
        <v>1</v>
      </c>
      <c r="J78" s="17">
        <v>10</v>
      </c>
      <c r="K78" s="17" t="b">
        <v>1</v>
      </c>
      <c r="L78" s="27">
        <v>10</v>
      </c>
      <c r="M78" s="17">
        <f t="shared" si="82"/>
        <v>20</v>
      </c>
      <c r="N78" s="17">
        <v>85.58</v>
      </c>
      <c r="O78" s="17">
        <v>79.930000000000007</v>
      </c>
      <c r="P78" s="17">
        <v>82.27</v>
      </c>
      <c r="Q78" s="17">
        <v>80.900000000000006</v>
      </c>
      <c r="R78" s="17">
        <v>76.38</v>
      </c>
      <c r="S78" s="17">
        <v>82.92</v>
      </c>
      <c r="T78" s="17">
        <v>79.7</v>
      </c>
      <c r="U78" s="17">
        <v>85.2</v>
      </c>
      <c r="V78" s="17">
        <v>85.57</v>
      </c>
      <c r="W78" s="17">
        <v>79.540000000000006</v>
      </c>
      <c r="X78" s="17">
        <v>82.76</v>
      </c>
      <c r="Y78" s="27">
        <v>81.41</v>
      </c>
      <c r="Z78" s="17">
        <v>83.95</v>
      </c>
      <c r="AA78" s="17">
        <v>77.23</v>
      </c>
      <c r="AB78" s="17">
        <v>79.989999999999995</v>
      </c>
      <c r="AC78" s="17">
        <v>80.3</v>
      </c>
      <c r="AD78" s="17">
        <v>76.38</v>
      </c>
      <c r="AE78" s="17">
        <v>80.52</v>
      </c>
      <c r="AF78" s="17">
        <v>79.319999999999993</v>
      </c>
      <c r="AG78" s="17">
        <v>83.94</v>
      </c>
      <c r="AH78" s="17">
        <v>83.95</v>
      </c>
      <c r="AI78" s="17">
        <v>77.14</v>
      </c>
      <c r="AJ78" s="17">
        <v>80.5</v>
      </c>
      <c r="AK78" s="27">
        <v>80.12</v>
      </c>
      <c r="AL78" s="28">
        <f t="shared" si="74"/>
        <v>81.846666666666664</v>
      </c>
      <c r="AM78" s="28">
        <f t="shared" si="75"/>
        <v>76.38</v>
      </c>
      <c r="AN78" s="29">
        <f t="shared" si="76"/>
        <v>85.58</v>
      </c>
      <c r="AO78" s="28">
        <f t="shared" si="77"/>
        <v>80.27833333333335</v>
      </c>
      <c r="AP78" s="28">
        <f t="shared" si="78"/>
        <v>76.38</v>
      </c>
      <c r="AQ78" s="29">
        <f t="shared" si="79"/>
        <v>83.95</v>
      </c>
      <c r="AR78" s="53" t="str">
        <f t="shared" si="80"/>
        <v>XGBClassifier4</v>
      </c>
      <c r="AS78" s="53" t="s">
        <v>38</v>
      </c>
    </row>
    <row r="79" spans="1:59" x14ac:dyDescent="0.25">
      <c r="A79" s="22">
        <v>504</v>
      </c>
      <c r="B79" s="22">
        <v>3</v>
      </c>
      <c r="C79" s="22">
        <v>11</v>
      </c>
      <c r="D79" s="22">
        <v>4</v>
      </c>
      <c r="E79" s="22">
        <v>3</v>
      </c>
      <c r="F79" s="22">
        <v>2</v>
      </c>
      <c r="G79" s="22" t="b">
        <v>1</v>
      </c>
      <c r="H79" s="22">
        <v>10</v>
      </c>
      <c r="I79" s="22" t="b">
        <v>1</v>
      </c>
      <c r="J79" s="22">
        <v>10</v>
      </c>
      <c r="K79" s="22" t="b">
        <v>1</v>
      </c>
      <c r="L79" s="24">
        <v>10</v>
      </c>
      <c r="M79" s="17">
        <f t="shared" si="82"/>
        <v>20</v>
      </c>
      <c r="N79" s="22">
        <v>85.58</v>
      </c>
      <c r="O79" s="22">
        <v>79.930000000000007</v>
      </c>
      <c r="P79" s="22">
        <v>82.27</v>
      </c>
      <c r="Q79" s="22">
        <v>80.900000000000006</v>
      </c>
      <c r="R79" s="22">
        <v>76.38</v>
      </c>
      <c r="S79" s="22">
        <v>82.92</v>
      </c>
      <c r="T79" s="22">
        <v>79.7</v>
      </c>
      <c r="U79" s="22">
        <v>85.2</v>
      </c>
      <c r="V79" s="22">
        <v>85.57</v>
      </c>
      <c r="W79" s="22">
        <v>79.540000000000006</v>
      </c>
      <c r="X79" s="22">
        <v>82.76</v>
      </c>
      <c r="Y79" s="24">
        <v>81.41</v>
      </c>
      <c r="Z79" s="22">
        <v>83.9</v>
      </c>
      <c r="AA79" s="22">
        <v>74.709999999999994</v>
      </c>
      <c r="AB79" s="22">
        <v>79.94</v>
      </c>
      <c r="AC79" s="22">
        <v>79.52</v>
      </c>
      <c r="AD79" s="22">
        <v>76.38</v>
      </c>
      <c r="AE79" s="22">
        <v>79.930000000000007</v>
      </c>
      <c r="AF79" s="22">
        <v>76.7</v>
      </c>
      <c r="AG79" s="22">
        <v>83.76</v>
      </c>
      <c r="AH79" s="22">
        <v>83.81</v>
      </c>
      <c r="AI79" s="22">
        <v>77.05</v>
      </c>
      <c r="AJ79" s="22">
        <v>79.239999999999995</v>
      </c>
      <c r="AK79" s="24">
        <v>80.02</v>
      </c>
      <c r="AL79" s="25">
        <f t="shared" si="74"/>
        <v>81.846666666666664</v>
      </c>
      <c r="AM79" s="25">
        <f t="shared" si="75"/>
        <v>76.38</v>
      </c>
      <c r="AN79" s="26">
        <f t="shared" si="76"/>
        <v>85.58</v>
      </c>
      <c r="AO79" s="25">
        <f t="shared" si="77"/>
        <v>79.58</v>
      </c>
      <c r="AP79" s="25">
        <f t="shared" si="78"/>
        <v>74.709999999999994</v>
      </c>
      <c r="AQ79" s="26">
        <f t="shared" si="79"/>
        <v>83.9</v>
      </c>
      <c r="AR79" s="53" t="str">
        <f t="shared" si="80"/>
        <v>XGBClassifier4</v>
      </c>
    </row>
    <row r="80" spans="1:59" ht="30" x14ac:dyDescent="0.25">
      <c r="A80" s="17">
        <v>462</v>
      </c>
      <c r="B80" s="17">
        <v>3</v>
      </c>
      <c r="C80" s="17">
        <v>2</v>
      </c>
      <c r="D80" s="17">
        <v>3</v>
      </c>
      <c r="E80" s="17">
        <v>3</v>
      </c>
      <c r="F80" s="17">
        <v>2</v>
      </c>
      <c r="G80" s="17" t="b">
        <v>1</v>
      </c>
      <c r="H80" s="17">
        <v>10</v>
      </c>
      <c r="I80" s="17" t="b">
        <v>1</v>
      </c>
      <c r="J80" s="17">
        <v>10</v>
      </c>
      <c r="K80" s="17" t="b">
        <v>1</v>
      </c>
      <c r="L80" s="27">
        <v>10</v>
      </c>
      <c r="M80" s="17">
        <f t="shared" si="82"/>
        <v>20</v>
      </c>
      <c r="N80" s="17">
        <v>85.58</v>
      </c>
      <c r="O80" s="17">
        <v>79.930000000000007</v>
      </c>
      <c r="P80" s="17">
        <v>82.27</v>
      </c>
      <c r="Q80" s="17">
        <v>80.900000000000006</v>
      </c>
      <c r="R80" s="17">
        <v>76.38</v>
      </c>
      <c r="S80" s="17">
        <v>82.92</v>
      </c>
      <c r="T80" s="17">
        <v>79.7</v>
      </c>
      <c r="U80" s="17">
        <v>85.2</v>
      </c>
      <c r="V80" s="17">
        <v>85.57</v>
      </c>
      <c r="W80" s="17">
        <v>79.540000000000006</v>
      </c>
      <c r="X80" s="17">
        <v>82.76</v>
      </c>
      <c r="Y80" s="27">
        <v>81.41</v>
      </c>
      <c r="Z80" s="17">
        <v>82.89</v>
      </c>
      <c r="AA80" s="17">
        <v>79.66</v>
      </c>
      <c r="AB80" s="17">
        <v>79.73</v>
      </c>
      <c r="AC80" s="17">
        <v>77.2</v>
      </c>
      <c r="AD80" s="17">
        <v>76.38</v>
      </c>
      <c r="AE80" s="17">
        <v>81.64</v>
      </c>
      <c r="AF80" s="17">
        <v>76.53</v>
      </c>
      <c r="AG80" s="17">
        <v>82.46</v>
      </c>
      <c r="AH80" s="17">
        <v>82.94</v>
      </c>
      <c r="AI80" s="17">
        <v>76.400000000000006</v>
      </c>
      <c r="AJ80" s="17">
        <v>78.23</v>
      </c>
      <c r="AK80" s="27">
        <v>77.5</v>
      </c>
      <c r="AL80" s="28">
        <f t="shared" si="74"/>
        <v>81.846666666666664</v>
      </c>
      <c r="AM80" s="28">
        <f t="shared" si="75"/>
        <v>76.38</v>
      </c>
      <c r="AN80" s="29">
        <f t="shared" si="76"/>
        <v>85.58</v>
      </c>
      <c r="AO80" s="28">
        <f t="shared" si="77"/>
        <v>79.296666666666667</v>
      </c>
      <c r="AP80" s="28">
        <f t="shared" si="78"/>
        <v>76.38</v>
      </c>
      <c r="AQ80" s="29">
        <f t="shared" si="79"/>
        <v>82.94</v>
      </c>
      <c r="AR80" s="53" t="str">
        <f t="shared" si="80"/>
        <v>GradientBoostingClassifier12</v>
      </c>
    </row>
    <row r="81" spans="47:59" x14ac:dyDescent="0.25">
      <c r="AV81" s="16">
        <f xml:space="preserve"> AV83+AV56+AV29</f>
        <v>22</v>
      </c>
      <c r="AW81" s="16">
        <f t="shared" ref="AW81:BG81" si="83" xml:space="preserve"> AW83+AW56+AW29</f>
        <v>0</v>
      </c>
      <c r="AX81" s="16">
        <f t="shared" si="83"/>
        <v>1</v>
      </c>
      <c r="AY81" s="16">
        <f t="shared" si="83"/>
        <v>2</v>
      </c>
      <c r="AZ81" s="16">
        <f t="shared" si="83"/>
        <v>3</v>
      </c>
      <c r="BA81" s="16">
        <f t="shared" si="83"/>
        <v>5</v>
      </c>
      <c r="BB81" s="16">
        <f t="shared" si="83"/>
        <v>11</v>
      </c>
      <c r="BC81" s="16">
        <f t="shared" si="83"/>
        <v>3</v>
      </c>
      <c r="BD81" s="16">
        <f t="shared" si="83"/>
        <v>11</v>
      </c>
      <c r="BE81" s="16">
        <f t="shared" si="83"/>
        <v>3</v>
      </c>
      <c r="BF81" s="16">
        <f t="shared" si="83"/>
        <v>4</v>
      </c>
      <c r="BG81" s="16">
        <f t="shared" si="83"/>
        <v>1</v>
      </c>
    </row>
    <row r="83" spans="47:59" x14ac:dyDescent="0.25">
      <c r="AU83" s="16" t="s">
        <v>55</v>
      </c>
      <c r="AV83" s="16">
        <f t="shared" ref="AV83:BG83" si="84" xml:space="preserve"> AV75 + AV66 + AV57</f>
        <v>11</v>
      </c>
      <c r="AW83" s="16">
        <f t="shared" si="84"/>
        <v>0</v>
      </c>
      <c r="AX83" s="16">
        <f t="shared" si="84"/>
        <v>0</v>
      </c>
      <c r="AY83" s="16">
        <f t="shared" si="84"/>
        <v>0</v>
      </c>
      <c r="AZ83" s="16">
        <f t="shared" si="84"/>
        <v>0</v>
      </c>
      <c r="BA83" s="16">
        <f t="shared" si="84"/>
        <v>0</v>
      </c>
      <c r="BB83" s="16">
        <f t="shared" si="84"/>
        <v>0</v>
      </c>
      <c r="BC83" s="16">
        <f t="shared" si="84"/>
        <v>3</v>
      </c>
      <c r="BD83" s="16">
        <f t="shared" si="84"/>
        <v>6</v>
      </c>
      <c r="BE83" s="16">
        <f t="shared" si="84"/>
        <v>0</v>
      </c>
      <c r="BF83" s="16">
        <f t="shared" si="84"/>
        <v>0</v>
      </c>
      <c r="BG83" s="16">
        <f t="shared" si="84"/>
        <v>0</v>
      </c>
    </row>
  </sheetData>
  <mergeCells count="9">
    <mergeCell ref="A55:XFD55"/>
    <mergeCell ref="A64:XFD64"/>
    <mergeCell ref="A73:XFD73"/>
    <mergeCell ref="A2:XFD2"/>
    <mergeCell ref="A10:XFD10"/>
    <mergeCell ref="A19:XFD19"/>
    <mergeCell ref="A28:XFD28"/>
    <mergeCell ref="A37:XFD37"/>
    <mergeCell ref="A46:XFD46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26DA8-2030-412F-8B6B-3CCE60D33387}">
  <dimension ref="A1:AS224"/>
  <sheetViews>
    <sheetView topLeftCell="V1" workbookViewId="0">
      <selection activeCell="AH7" sqref="AH7"/>
    </sheetView>
  </sheetViews>
  <sheetFormatPr defaultRowHeight="15" x14ac:dyDescent="0.25"/>
  <cols>
    <col min="2" max="2" width="9.140625" style="65"/>
    <col min="13" max="13" width="9.140625" style="65"/>
    <col min="45" max="45" width="40.28515625" style="66" customWidth="1"/>
  </cols>
  <sheetData>
    <row r="1" spans="1:45" x14ac:dyDescent="0.25">
      <c r="B1" s="72"/>
      <c r="M1" s="72"/>
      <c r="AS1"/>
    </row>
    <row r="2" spans="1:45" x14ac:dyDescent="0.25">
      <c r="A2" s="73">
        <v>127</v>
      </c>
      <c r="B2" s="74">
        <v>1</v>
      </c>
      <c r="C2" s="73">
        <v>4</v>
      </c>
      <c r="D2" s="73">
        <v>4</v>
      </c>
      <c r="E2" s="73">
        <v>1</v>
      </c>
      <c r="F2" s="73">
        <v>1</v>
      </c>
      <c r="G2" s="73" t="b">
        <v>1</v>
      </c>
      <c r="H2" s="73">
        <v>0.01</v>
      </c>
      <c r="I2" s="73" t="b">
        <v>1</v>
      </c>
      <c r="J2" s="73">
        <v>0.01</v>
      </c>
      <c r="K2" s="73" t="b">
        <v>1</v>
      </c>
      <c r="L2" s="73">
        <v>0.01</v>
      </c>
      <c r="M2" s="75">
        <v>0.01</v>
      </c>
      <c r="N2" s="73">
        <v>65.52</v>
      </c>
      <c r="O2" s="73">
        <v>62.07</v>
      </c>
      <c r="P2" s="73">
        <v>62.07</v>
      </c>
      <c r="Q2" s="73">
        <v>48.28</v>
      </c>
      <c r="R2" s="73">
        <v>62.07</v>
      </c>
      <c r="S2" s="73">
        <v>58.62</v>
      </c>
      <c r="T2" s="73">
        <v>62.07</v>
      </c>
      <c r="U2" s="73">
        <v>55.17</v>
      </c>
      <c r="V2" s="73">
        <v>62.07</v>
      </c>
      <c r="W2" s="73">
        <v>51.72</v>
      </c>
      <c r="X2" s="73">
        <v>62.07</v>
      </c>
      <c r="Y2" s="76">
        <v>58.62</v>
      </c>
      <c r="Z2" s="73">
        <v>65.52</v>
      </c>
      <c r="AA2" s="73">
        <v>51.72</v>
      </c>
      <c r="AB2" s="73">
        <v>37.93</v>
      </c>
      <c r="AC2" s="73">
        <v>44.83</v>
      </c>
      <c r="AD2" s="73">
        <v>13.79</v>
      </c>
      <c r="AE2" s="73">
        <v>31.03</v>
      </c>
      <c r="AF2" s="73">
        <v>17.239999999999998</v>
      </c>
      <c r="AG2" s="73">
        <v>65.52</v>
      </c>
      <c r="AH2" s="73">
        <v>58.62</v>
      </c>
      <c r="AI2" s="73">
        <v>48.28</v>
      </c>
      <c r="AJ2" s="73">
        <v>58.62</v>
      </c>
      <c r="AK2" s="76">
        <v>27.59</v>
      </c>
      <c r="AL2" s="77">
        <v>59.195833333333347</v>
      </c>
      <c r="AM2" s="77">
        <v>48.28</v>
      </c>
      <c r="AN2" s="78">
        <v>65.52</v>
      </c>
      <c r="AO2" s="77">
        <v>43.39083333333334</v>
      </c>
      <c r="AP2" s="77">
        <v>13.79</v>
      </c>
      <c r="AQ2" s="77">
        <v>65.52</v>
      </c>
      <c r="AR2" s="79">
        <v>15.805000000000007</v>
      </c>
      <c r="AS2" s="78" t="s">
        <v>60</v>
      </c>
    </row>
    <row r="3" spans="1:45" x14ac:dyDescent="0.25">
      <c r="A3" s="80">
        <v>43</v>
      </c>
      <c r="B3" s="81">
        <v>1</v>
      </c>
      <c r="C3" s="80">
        <v>3</v>
      </c>
      <c r="D3" s="80">
        <v>2</v>
      </c>
      <c r="E3" s="80">
        <v>1</v>
      </c>
      <c r="F3" s="80">
        <v>1</v>
      </c>
      <c r="G3" s="80" t="b">
        <v>1</v>
      </c>
      <c r="H3" s="80">
        <v>0.01</v>
      </c>
      <c r="I3" s="80" t="b">
        <v>1</v>
      </c>
      <c r="J3" s="80">
        <v>0.01</v>
      </c>
      <c r="K3" s="80" t="b">
        <v>1</v>
      </c>
      <c r="L3" s="80">
        <v>0.01</v>
      </c>
      <c r="M3" s="82">
        <v>0.01</v>
      </c>
      <c r="N3" s="80">
        <v>65.52</v>
      </c>
      <c r="O3" s="80">
        <v>62.07</v>
      </c>
      <c r="P3" s="80">
        <v>62.07</v>
      </c>
      <c r="Q3" s="80">
        <v>48.28</v>
      </c>
      <c r="R3" s="80">
        <v>62.07</v>
      </c>
      <c r="S3" s="80">
        <v>58.62</v>
      </c>
      <c r="T3" s="80">
        <v>62.07</v>
      </c>
      <c r="U3" s="80">
        <v>55.17</v>
      </c>
      <c r="V3" s="80">
        <v>62.07</v>
      </c>
      <c r="W3" s="80">
        <v>51.72</v>
      </c>
      <c r="X3" s="80">
        <v>62.07</v>
      </c>
      <c r="Y3" s="83">
        <v>58.62</v>
      </c>
      <c r="Z3" s="80">
        <v>34.479999999999997</v>
      </c>
      <c r="AA3" s="80">
        <v>34.479999999999997</v>
      </c>
      <c r="AB3" s="80">
        <v>48.28</v>
      </c>
      <c r="AC3" s="80">
        <v>62.07</v>
      </c>
      <c r="AD3" s="80">
        <v>10.34</v>
      </c>
      <c r="AE3" s="80">
        <v>44.83</v>
      </c>
      <c r="AF3" s="80">
        <v>62.07</v>
      </c>
      <c r="AG3" s="80">
        <v>17.239999999999998</v>
      </c>
      <c r="AH3" s="80">
        <v>20.69</v>
      </c>
      <c r="AI3" s="80">
        <v>55.17</v>
      </c>
      <c r="AJ3" s="80">
        <v>55.17</v>
      </c>
      <c r="AK3" s="83">
        <v>62.07</v>
      </c>
      <c r="AL3" s="84">
        <v>59.195833333333347</v>
      </c>
      <c r="AM3" s="84">
        <v>48.28</v>
      </c>
      <c r="AN3" s="85">
        <v>65.52</v>
      </c>
      <c r="AO3" s="84">
        <v>42.240833333333335</v>
      </c>
      <c r="AP3" s="84">
        <v>10.34</v>
      </c>
      <c r="AQ3" s="84">
        <v>62.07</v>
      </c>
      <c r="AR3" s="86">
        <v>16.955000000000013</v>
      </c>
      <c r="AS3" s="85" t="s">
        <v>63</v>
      </c>
    </row>
    <row r="4" spans="1:45" x14ac:dyDescent="0.25">
      <c r="A4" s="73">
        <v>1</v>
      </c>
      <c r="B4" s="74">
        <v>1</v>
      </c>
      <c r="C4" s="73">
        <v>3</v>
      </c>
      <c r="D4" s="73">
        <v>1</v>
      </c>
      <c r="E4" s="73">
        <v>1</v>
      </c>
      <c r="F4" s="73">
        <v>1</v>
      </c>
      <c r="G4" s="73" t="b">
        <v>1</v>
      </c>
      <c r="H4" s="73">
        <v>0.01</v>
      </c>
      <c r="I4" s="73" t="b">
        <v>1</v>
      </c>
      <c r="J4" s="73">
        <v>0.01</v>
      </c>
      <c r="K4" s="73" t="b">
        <v>1</v>
      </c>
      <c r="L4" s="73">
        <v>0.01</v>
      </c>
      <c r="M4" s="75">
        <v>0.01</v>
      </c>
      <c r="N4" s="73">
        <v>65.52</v>
      </c>
      <c r="O4" s="73">
        <v>62.07</v>
      </c>
      <c r="P4" s="73">
        <v>62.07</v>
      </c>
      <c r="Q4" s="73">
        <v>48.28</v>
      </c>
      <c r="R4" s="73">
        <v>62.07</v>
      </c>
      <c r="S4" s="73">
        <v>58.62</v>
      </c>
      <c r="T4" s="73">
        <v>62.07</v>
      </c>
      <c r="U4" s="73">
        <v>55.17</v>
      </c>
      <c r="V4" s="73">
        <v>62.07</v>
      </c>
      <c r="W4" s="73">
        <v>51.72</v>
      </c>
      <c r="X4" s="73">
        <v>62.07</v>
      </c>
      <c r="Y4" s="87">
        <v>58.62</v>
      </c>
      <c r="Z4" s="73">
        <v>34.479999999999997</v>
      </c>
      <c r="AA4" s="73">
        <v>48.28</v>
      </c>
      <c r="AB4" s="73">
        <v>58.62</v>
      </c>
      <c r="AC4" s="73">
        <v>3.45</v>
      </c>
      <c r="AD4" s="73">
        <v>58.62</v>
      </c>
      <c r="AE4" s="73">
        <v>48.28</v>
      </c>
      <c r="AF4" s="73">
        <v>27.59</v>
      </c>
      <c r="AG4" s="73">
        <v>13.79</v>
      </c>
      <c r="AH4" s="73">
        <v>27.59</v>
      </c>
      <c r="AI4" s="73">
        <v>48.28</v>
      </c>
      <c r="AJ4" s="73">
        <v>44.83</v>
      </c>
      <c r="AK4" s="76">
        <v>34.479999999999997</v>
      </c>
      <c r="AL4" s="77">
        <v>59.195833333333347</v>
      </c>
      <c r="AM4" s="77">
        <v>48.28</v>
      </c>
      <c r="AN4" s="78">
        <v>65.52</v>
      </c>
      <c r="AO4" s="77">
        <v>37.357500000000002</v>
      </c>
      <c r="AP4" s="77">
        <v>3.45</v>
      </c>
      <c r="AQ4" s="77">
        <v>58.62</v>
      </c>
      <c r="AR4" s="79">
        <v>21.838333333333345</v>
      </c>
      <c r="AS4" s="78" t="s">
        <v>62</v>
      </c>
    </row>
    <row r="5" spans="1:45" x14ac:dyDescent="0.25">
      <c r="A5" s="80">
        <v>22</v>
      </c>
      <c r="B5" s="81">
        <v>1</v>
      </c>
      <c r="C5" s="80">
        <v>3</v>
      </c>
      <c r="D5" s="80">
        <v>1</v>
      </c>
      <c r="E5" s="80">
        <v>1</v>
      </c>
      <c r="F5" s="80">
        <v>2</v>
      </c>
      <c r="G5" s="80" t="b">
        <v>1</v>
      </c>
      <c r="H5" s="80">
        <v>0.01</v>
      </c>
      <c r="I5" s="80" t="b">
        <v>1</v>
      </c>
      <c r="J5" s="80">
        <v>0.01</v>
      </c>
      <c r="K5" s="80" t="b">
        <v>1</v>
      </c>
      <c r="L5" s="80">
        <v>0.01</v>
      </c>
      <c r="M5" s="82">
        <v>0.01</v>
      </c>
      <c r="N5" s="80">
        <v>65.52</v>
      </c>
      <c r="O5" s="80">
        <v>62.07</v>
      </c>
      <c r="P5" s="80">
        <v>62.07</v>
      </c>
      <c r="Q5" s="80">
        <v>48.28</v>
      </c>
      <c r="R5" s="80">
        <v>62.07</v>
      </c>
      <c r="S5" s="80">
        <v>58.62</v>
      </c>
      <c r="T5" s="80">
        <v>62.07</v>
      </c>
      <c r="U5" s="80">
        <v>55.17</v>
      </c>
      <c r="V5" s="80">
        <v>62.07</v>
      </c>
      <c r="W5" s="80">
        <v>51.72</v>
      </c>
      <c r="X5" s="80">
        <v>62.07</v>
      </c>
      <c r="Y5" s="83">
        <v>58.62</v>
      </c>
      <c r="Z5" s="80">
        <v>17.239999999999998</v>
      </c>
      <c r="AA5" s="80">
        <v>41.38</v>
      </c>
      <c r="AB5" s="80">
        <v>24.14</v>
      </c>
      <c r="AC5" s="80">
        <v>37.93</v>
      </c>
      <c r="AD5" s="80">
        <v>62.07</v>
      </c>
      <c r="AE5" s="80">
        <v>27.59</v>
      </c>
      <c r="AF5" s="80">
        <v>17.239999999999998</v>
      </c>
      <c r="AG5" s="80">
        <v>10.34</v>
      </c>
      <c r="AH5" s="80">
        <v>24.14</v>
      </c>
      <c r="AI5" s="80">
        <v>10.34</v>
      </c>
      <c r="AJ5" s="80">
        <v>10.34</v>
      </c>
      <c r="AK5" s="83">
        <v>20.69</v>
      </c>
      <c r="AL5" s="84">
        <v>59.195833333333347</v>
      </c>
      <c r="AM5" s="84">
        <v>48.28</v>
      </c>
      <c r="AN5" s="85">
        <v>65.52</v>
      </c>
      <c r="AO5" s="84">
        <v>25.286666666666662</v>
      </c>
      <c r="AP5" s="84">
        <v>10.34</v>
      </c>
      <c r="AQ5" s="84">
        <v>62.07</v>
      </c>
      <c r="AR5" s="86">
        <v>33.909166666666685</v>
      </c>
      <c r="AS5" s="85" t="s">
        <v>64</v>
      </c>
    </row>
    <row r="6" spans="1:45" x14ac:dyDescent="0.25">
      <c r="A6" s="73">
        <v>85</v>
      </c>
      <c r="B6" s="74">
        <v>1</v>
      </c>
      <c r="C6" s="73">
        <v>5</v>
      </c>
      <c r="D6" s="73">
        <v>3</v>
      </c>
      <c r="E6" s="73">
        <v>1</v>
      </c>
      <c r="F6" s="73">
        <v>1</v>
      </c>
      <c r="G6" s="73" t="b">
        <v>1</v>
      </c>
      <c r="H6" s="73">
        <v>0.01</v>
      </c>
      <c r="I6" s="73" t="b">
        <v>1</v>
      </c>
      <c r="J6" s="73">
        <v>0.01</v>
      </c>
      <c r="K6" s="73" t="b">
        <v>1</v>
      </c>
      <c r="L6" s="73">
        <v>0.01</v>
      </c>
      <c r="M6" s="75">
        <v>0.01</v>
      </c>
      <c r="N6" s="73">
        <v>65.52</v>
      </c>
      <c r="O6" s="73">
        <v>62.07</v>
      </c>
      <c r="P6" s="73">
        <v>62.07</v>
      </c>
      <c r="Q6" s="73">
        <v>48.28</v>
      </c>
      <c r="R6" s="73">
        <v>62.07</v>
      </c>
      <c r="S6" s="73">
        <v>58.62</v>
      </c>
      <c r="T6" s="73">
        <v>62.07</v>
      </c>
      <c r="U6" s="73">
        <v>55.17</v>
      </c>
      <c r="V6" s="73">
        <v>62.07</v>
      </c>
      <c r="W6" s="73">
        <v>51.72</v>
      </c>
      <c r="X6" s="73">
        <v>62.07</v>
      </c>
      <c r="Y6" s="76">
        <v>58.62</v>
      </c>
      <c r="Z6" s="73">
        <v>20.69</v>
      </c>
      <c r="AA6" s="73">
        <v>20.69</v>
      </c>
      <c r="AB6" s="73">
        <v>62.07</v>
      </c>
      <c r="AC6" s="73">
        <v>10.34</v>
      </c>
      <c r="AD6" s="73">
        <v>58.62</v>
      </c>
      <c r="AE6" s="73">
        <v>20.69</v>
      </c>
      <c r="AF6" s="73">
        <v>17.239999999999998</v>
      </c>
      <c r="AG6" s="73">
        <v>17.239999999999998</v>
      </c>
      <c r="AH6" s="73">
        <v>20.69</v>
      </c>
      <c r="AI6" s="73">
        <v>20.69</v>
      </c>
      <c r="AJ6" s="73">
        <v>13.79</v>
      </c>
      <c r="AK6" s="76">
        <v>17.239999999999998</v>
      </c>
      <c r="AL6" s="77">
        <v>59.195833333333347</v>
      </c>
      <c r="AM6" s="77">
        <v>48.28</v>
      </c>
      <c r="AN6" s="78">
        <v>65.52</v>
      </c>
      <c r="AO6" s="77">
        <v>24.999166666666671</v>
      </c>
      <c r="AP6" s="77">
        <v>10.34</v>
      </c>
      <c r="AQ6" s="77">
        <v>62.07</v>
      </c>
      <c r="AR6" s="79">
        <v>34.196666666666673</v>
      </c>
      <c r="AS6" s="78" t="s">
        <v>62</v>
      </c>
    </row>
    <row r="7" spans="1:45" x14ac:dyDescent="0.25">
      <c r="A7" s="80">
        <v>64</v>
      </c>
      <c r="B7" s="81">
        <v>1</v>
      </c>
      <c r="C7" s="80">
        <v>3</v>
      </c>
      <c r="D7" s="80">
        <v>2</v>
      </c>
      <c r="E7" s="80">
        <v>1</v>
      </c>
      <c r="F7" s="80">
        <v>2</v>
      </c>
      <c r="G7" s="80" t="b">
        <v>1</v>
      </c>
      <c r="H7" s="80">
        <v>0.01</v>
      </c>
      <c r="I7" s="80" t="b">
        <v>1</v>
      </c>
      <c r="J7" s="80">
        <v>0.01</v>
      </c>
      <c r="K7" s="80" t="b">
        <v>1</v>
      </c>
      <c r="L7" s="80">
        <v>0.01</v>
      </c>
      <c r="M7" s="82">
        <v>0.01</v>
      </c>
      <c r="N7" s="80">
        <v>65.52</v>
      </c>
      <c r="O7" s="80">
        <v>62.07</v>
      </c>
      <c r="P7" s="80">
        <v>62.07</v>
      </c>
      <c r="Q7" s="80">
        <v>48.28</v>
      </c>
      <c r="R7" s="80">
        <v>62.07</v>
      </c>
      <c r="S7" s="80">
        <v>58.62</v>
      </c>
      <c r="T7" s="80">
        <v>62.07</v>
      </c>
      <c r="U7" s="80">
        <v>55.17</v>
      </c>
      <c r="V7" s="80">
        <v>62.07</v>
      </c>
      <c r="W7" s="80">
        <v>51.72</v>
      </c>
      <c r="X7" s="80">
        <v>62.07</v>
      </c>
      <c r="Y7" s="83">
        <v>58.62</v>
      </c>
      <c r="Z7" s="80">
        <v>10.34</v>
      </c>
      <c r="AA7" s="80">
        <v>17.239999999999998</v>
      </c>
      <c r="AB7" s="80">
        <v>44.83</v>
      </c>
      <c r="AC7" s="80">
        <v>3.45</v>
      </c>
      <c r="AD7" s="80">
        <v>10.34</v>
      </c>
      <c r="AE7" s="80">
        <v>24.14</v>
      </c>
      <c r="AF7" s="80">
        <v>31.03</v>
      </c>
      <c r="AG7" s="80">
        <v>10.34</v>
      </c>
      <c r="AH7" s="80">
        <v>41.38</v>
      </c>
      <c r="AI7" s="80">
        <v>17.239999999999998</v>
      </c>
      <c r="AJ7" s="80">
        <v>27.59</v>
      </c>
      <c r="AK7" s="83">
        <v>17.239999999999998</v>
      </c>
      <c r="AL7" s="84">
        <v>59.195833333333347</v>
      </c>
      <c r="AM7" s="84">
        <v>48.28</v>
      </c>
      <c r="AN7" s="85">
        <v>65.52</v>
      </c>
      <c r="AO7" s="84">
        <v>21.263333333333335</v>
      </c>
      <c r="AP7" s="84">
        <v>3.45</v>
      </c>
      <c r="AQ7" s="84">
        <v>44.83</v>
      </c>
      <c r="AR7" s="86">
        <v>37.932500000000012</v>
      </c>
      <c r="AS7" s="85" t="s">
        <v>62</v>
      </c>
    </row>
    <row r="8" spans="1:45" x14ac:dyDescent="0.25">
      <c r="B8" s="72"/>
      <c r="M8" s="72"/>
      <c r="AS8"/>
    </row>
    <row r="9" spans="1:45" x14ac:dyDescent="0.25">
      <c r="A9" s="73">
        <v>162</v>
      </c>
      <c r="B9" s="74">
        <v>1</v>
      </c>
      <c r="C9" s="73">
        <v>4</v>
      </c>
      <c r="D9" s="73">
        <v>4</v>
      </c>
      <c r="E9" s="73">
        <v>3</v>
      </c>
      <c r="F9" s="73">
        <v>2</v>
      </c>
      <c r="G9" s="73" t="b">
        <v>1</v>
      </c>
      <c r="H9" s="73">
        <v>0.01</v>
      </c>
      <c r="I9" s="73" t="b">
        <v>1</v>
      </c>
      <c r="J9" s="73">
        <v>0.01</v>
      </c>
      <c r="K9" s="73" t="b">
        <v>1</v>
      </c>
      <c r="L9" s="73">
        <v>0.01</v>
      </c>
      <c r="M9" s="75">
        <v>0.02</v>
      </c>
      <c r="N9" s="73">
        <v>65.52</v>
      </c>
      <c r="O9" s="73">
        <v>62.07</v>
      </c>
      <c r="P9" s="73">
        <v>62.07</v>
      </c>
      <c r="Q9" s="73">
        <v>48.28</v>
      </c>
      <c r="R9" s="73">
        <v>62.07</v>
      </c>
      <c r="S9" s="73">
        <v>58.62</v>
      </c>
      <c r="T9" s="73">
        <v>62.07</v>
      </c>
      <c r="U9" s="73">
        <v>55.17</v>
      </c>
      <c r="V9" s="73">
        <v>62.07</v>
      </c>
      <c r="W9" s="73">
        <v>51.72</v>
      </c>
      <c r="X9" s="73">
        <v>62.07</v>
      </c>
      <c r="Y9" s="76">
        <v>58.62</v>
      </c>
      <c r="Z9" s="73">
        <v>27.59</v>
      </c>
      <c r="AA9" s="73">
        <v>31.03</v>
      </c>
      <c r="AB9" s="73">
        <v>65.52</v>
      </c>
      <c r="AC9" s="73">
        <v>55.17</v>
      </c>
      <c r="AD9" s="73">
        <v>62.07</v>
      </c>
      <c r="AE9" s="73">
        <v>17.239999999999998</v>
      </c>
      <c r="AF9" s="73">
        <v>55.17</v>
      </c>
      <c r="AG9" s="73">
        <v>41.38</v>
      </c>
      <c r="AH9" s="73">
        <v>34.479999999999997</v>
      </c>
      <c r="AI9" s="73">
        <v>17.239999999999998</v>
      </c>
      <c r="AJ9" s="73">
        <v>58.62</v>
      </c>
      <c r="AK9" s="76">
        <v>24.14</v>
      </c>
      <c r="AL9" s="77">
        <v>59.195833333333347</v>
      </c>
      <c r="AM9" s="77">
        <v>48.28</v>
      </c>
      <c r="AN9" s="78">
        <v>65.52</v>
      </c>
      <c r="AO9" s="77">
        <v>40.804166666666667</v>
      </c>
      <c r="AP9" s="77">
        <v>17.239999999999998</v>
      </c>
      <c r="AQ9" s="77">
        <v>65.52</v>
      </c>
      <c r="AR9" s="79">
        <v>18.39166666666668</v>
      </c>
      <c r="AS9" s="78" t="s">
        <v>62</v>
      </c>
    </row>
    <row r="10" spans="1:45" x14ac:dyDescent="0.25">
      <c r="A10" s="80">
        <v>505</v>
      </c>
      <c r="B10" s="81">
        <v>1</v>
      </c>
      <c r="C10" s="80">
        <v>3</v>
      </c>
      <c r="D10" s="80">
        <v>1</v>
      </c>
      <c r="E10" s="80">
        <v>1</v>
      </c>
      <c r="F10" s="80">
        <v>1</v>
      </c>
      <c r="G10" s="80" t="b">
        <v>1</v>
      </c>
      <c r="H10" s="80">
        <v>0.02</v>
      </c>
      <c r="I10" s="80" t="b">
        <v>1</v>
      </c>
      <c r="J10" s="80">
        <v>0.01</v>
      </c>
      <c r="K10" s="80" t="b">
        <v>1</v>
      </c>
      <c r="L10" s="80">
        <v>0.01</v>
      </c>
      <c r="M10" s="82">
        <v>0.02</v>
      </c>
      <c r="N10" s="80">
        <v>65.52</v>
      </c>
      <c r="O10" s="80">
        <v>62.07</v>
      </c>
      <c r="P10" s="80">
        <v>62.07</v>
      </c>
      <c r="Q10" s="80">
        <v>48.28</v>
      </c>
      <c r="R10" s="80">
        <v>62.07</v>
      </c>
      <c r="S10" s="80">
        <v>58.62</v>
      </c>
      <c r="T10" s="80">
        <v>62.07</v>
      </c>
      <c r="U10" s="80">
        <v>55.17</v>
      </c>
      <c r="V10" s="80">
        <v>62.07</v>
      </c>
      <c r="W10" s="80">
        <v>51.72</v>
      </c>
      <c r="X10" s="80">
        <v>62.07</v>
      </c>
      <c r="Y10" s="83">
        <v>58.62</v>
      </c>
      <c r="Z10" s="80">
        <v>37.93</v>
      </c>
      <c r="AA10" s="80">
        <v>17.239999999999998</v>
      </c>
      <c r="AB10" s="80">
        <v>34.479999999999997</v>
      </c>
      <c r="AC10" s="80">
        <v>51.72</v>
      </c>
      <c r="AD10" s="80">
        <v>24.14</v>
      </c>
      <c r="AE10" s="80">
        <v>34.479999999999997</v>
      </c>
      <c r="AF10" s="80">
        <v>34.479999999999997</v>
      </c>
      <c r="AG10" s="80">
        <v>13.79</v>
      </c>
      <c r="AH10" s="80">
        <v>34.479999999999997</v>
      </c>
      <c r="AI10" s="80">
        <v>34.479999999999997</v>
      </c>
      <c r="AJ10" s="80">
        <v>37.93</v>
      </c>
      <c r="AK10" s="83">
        <v>44.83</v>
      </c>
      <c r="AL10" s="84">
        <v>59.195833333333347</v>
      </c>
      <c r="AM10" s="84">
        <v>48.28</v>
      </c>
      <c r="AN10" s="85">
        <v>65.52</v>
      </c>
      <c r="AO10" s="84">
        <v>33.331666666666663</v>
      </c>
      <c r="AP10" s="84">
        <v>13.79</v>
      </c>
      <c r="AQ10" s="84">
        <v>51.72</v>
      </c>
      <c r="AR10" s="86">
        <v>25.864166666666684</v>
      </c>
      <c r="AS10" s="85" t="s">
        <v>63</v>
      </c>
    </row>
    <row r="11" spans="1:45" x14ac:dyDescent="0.25">
      <c r="A11" s="73">
        <v>573</v>
      </c>
      <c r="B11" s="74">
        <v>1</v>
      </c>
      <c r="C11" s="73">
        <v>3</v>
      </c>
      <c r="D11" s="73">
        <v>1</v>
      </c>
      <c r="E11" s="73">
        <v>1</v>
      </c>
      <c r="F11" s="73">
        <v>1</v>
      </c>
      <c r="G11" s="73" t="b">
        <v>1</v>
      </c>
      <c r="H11" s="73">
        <v>0.02</v>
      </c>
      <c r="I11" s="73" t="b">
        <v>1</v>
      </c>
      <c r="J11" s="73">
        <v>0.01</v>
      </c>
      <c r="K11" s="73" t="b">
        <v>1</v>
      </c>
      <c r="L11" s="73">
        <v>0.01</v>
      </c>
      <c r="M11" s="75">
        <v>0.02</v>
      </c>
      <c r="N11" s="73">
        <v>65.52</v>
      </c>
      <c r="O11" s="73">
        <v>62.07</v>
      </c>
      <c r="P11" s="73">
        <v>62.07</v>
      </c>
      <c r="Q11" s="73">
        <v>48.28</v>
      </c>
      <c r="R11" s="73">
        <v>62.07</v>
      </c>
      <c r="S11" s="73">
        <v>58.62</v>
      </c>
      <c r="T11" s="73">
        <v>62.07</v>
      </c>
      <c r="U11" s="73">
        <v>55.17</v>
      </c>
      <c r="V11" s="73">
        <v>62.07</v>
      </c>
      <c r="W11" s="73">
        <v>51.72</v>
      </c>
      <c r="X11" s="73">
        <v>62.07</v>
      </c>
      <c r="Y11" s="76">
        <v>58.62</v>
      </c>
      <c r="Z11" s="73">
        <v>37.93</v>
      </c>
      <c r="AA11" s="73">
        <v>17.239999999999998</v>
      </c>
      <c r="AB11" s="73">
        <v>34.479999999999997</v>
      </c>
      <c r="AC11" s="73">
        <v>51.72</v>
      </c>
      <c r="AD11" s="73">
        <v>24.14</v>
      </c>
      <c r="AE11" s="73">
        <v>34.479999999999997</v>
      </c>
      <c r="AF11" s="73">
        <v>34.479999999999997</v>
      </c>
      <c r="AG11" s="73">
        <v>13.79</v>
      </c>
      <c r="AH11" s="73">
        <v>34.479999999999997</v>
      </c>
      <c r="AI11" s="73">
        <v>34.479999999999997</v>
      </c>
      <c r="AJ11" s="73">
        <v>37.93</v>
      </c>
      <c r="AK11" s="76">
        <v>44.83</v>
      </c>
      <c r="AL11" s="77">
        <v>59.195833333333347</v>
      </c>
      <c r="AM11" s="77">
        <v>48.28</v>
      </c>
      <c r="AN11" s="78">
        <v>65.52</v>
      </c>
      <c r="AO11" s="77">
        <v>33.331666666666663</v>
      </c>
      <c r="AP11" s="77">
        <v>13.79</v>
      </c>
      <c r="AQ11" s="77">
        <v>51.72</v>
      </c>
      <c r="AR11" s="79">
        <v>25.864166666666684</v>
      </c>
      <c r="AS11" s="78" t="s">
        <v>63</v>
      </c>
    </row>
    <row r="12" spans="1:45" x14ac:dyDescent="0.25">
      <c r="A12" s="80">
        <v>134</v>
      </c>
      <c r="B12" s="81">
        <v>1</v>
      </c>
      <c r="C12" s="80">
        <v>4</v>
      </c>
      <c r="D12" s="80">
        <v>4</v>
      </c>
      <c r="E12" s="80">
        <v>2</v>
      </c>
      <c r="F12" s="80">
        <v>1</v>
      </c>
      <c r="G12" s="80" t="b">
        <v>1</v>
      </c>
      <c r="H12" s="80">
        <v>0.01</v>
      </c>
      <c r="I12" s="80" t="b">
        <v>1</v>
      </c>
      <c r="J12" s="80">
        <v>0.01</v>
      </c>
      <c r="K12" s="80" t="b">
        <v>1</v>
      </c>
      <c r="L12" s="80">
        <v>0.01</v>
      </c>
      <c r="M12" s="82">
        <v>0.02</v>
      </c>
      <c r="N12" s="80">
        <v>65.52</v>
      </c>
      <c r="O12" s="80">
        <v>62.07</v>
      </c>
      <c r="P12" s="80">
        <v>62.07</v>
      </c>
      <c r="Q12" s="80">
        <v>48.28</v>
      </c>
      <c r="R12" s="80">
        <v>62.07</v>
      </c>
      <c r="S12" s="80">
        <v>58.62</v>
      </c>
      <c r="T12" s="80">
        <v>62.07</v>
      </c>
      <c r="U12" s="80">
        <v>55.17</v>
      </c>
      <c r="V12" s="80">
        <v>62.07</v>
      </c>
      <c r="W12" s="80">
        <v>51.72</v>
      </c>
      <c r="X12" s="80">
        <v>62.07</v>
      </c>
      <c r="Y12" s="83">
        <v>58.62</v>
      </c>
      <c r="Z12" s="80">
        <v>34.479999999999997</v>
      </c>
      <c r="AA12" s="80">
        <v>13.79</v>
      </c>
      <c r="AB12" s="80">
        <v>17.239999999999998</v>
      </c>
      <c r="AC12" s="80">
        <v>3.45</v>
      </c>
      <c r="AD12" s="80">
        <v>55.17</v>
      </c>
      <c r="AE12" s="80">
        <v>55.17</v>
      </c>
      <c r="AF12" s="80">
        <v>13.79</v>
      </c>
      <c r="AG12" s="80">
        <v>41.38</v>
      </c>
      <c r="AH12" s="80">
        <v>27.59</v>
      </c>
      <c r="AI12" s="80">
        <v>55.17</v>
      </c>
      <c r="AJ12" s="80">
        <v>55.17</v>
      </c>
      <c r="AK12" s="83">
        <v>24.14</v>
      </c>
      <c r="AL12" s="84">
        <v>59.195833333333347</v>
      </c>
      <c r="AM12" s="84">
        <v>48.28</v>
      </c>
      <c r="AN12" s="85">
        <v>65.52</v>
      </c>
      <c r="AO12" s="84">
        <v>33.045000000000002</v>
      </c>
      <c r="AP12" s="84">
        <v>3.45</v>
      </c>
      <c r="AQ12" s="84">
        <v>55.17</v>
      </c>
      <c r="AR12" s="86">
        <v>26.150833333333345</v>
      </c>
      <c r="AS12" s="85" t="s">
        <v>64</v>
      </c>
    </row>
    <row r="13" spans="1:45" x14ac:dyDescent="0.25">
      <c r="A13" s="73">
        <v>155</v>
      </c>
      <c r="B13" s="74">
        <v>1</v>
      </c>
      <c r="C13" s="73">
        <v>4</v>
      </c>
      <c r="D13" s="73">
        <v>4</v>
      </c>
      <c r="E13" s="73">
        <v>2</v>
      </c>
      <c r="F13" s="73">
        <v>2</v>
      </c>
      <c r="G13" s="73" t="b">
        <v>1</v>
      </c>
      <c r="H13" s="73">
        <v>0.01</v>
      </c>
      <c r="I13" s="73" t="b">
        <v>1</v>
      </c>
      <c r="J13" s="73">
        <v>0.01</v>
      </c>
      <c r="K13" s="73" t="b">
        <v>1</v>
      </c>
      <c r="L13" s="73">
        <v>0.01</v>
      </c>
      <c r="M13" s="75">
        <v>0.02</v>
      </c>
      <c r="N13" s="73">
        <v>65.52</v>
      </c>
      <c r="O13" s="73">
        <v>62.07</v>
      </c>
      <c r="P13" s="73">
        <v>62.07</v>
      </c>
      <c r="Q13" s="73">
        <v>48.28</v>
      </c>
      <c r="R13" s="73">
        <v>62.07</v>
      </c>
      <c r="S13" s="73">
        <v>58.62</v>
      </c>
      <c r="T13" s="73">
        <v>62.07</v>
      </c>
      <c r="U13" s="73">
        <v>55.17</v>
      </c>
      <c r="V13" s="73">
        <v>62.07</v>
      </c>
      <c r="W13" s="73">
        <v>51.72</v>
      </c>
      <c r="X13" s="73">
        <v>62.07</v>
      </c>
      <c r="Y13" s="76">
        <v>58.62</v>
      </c>
      <c r="Z13" s="73">
        <v>37.93</v>
      </c>
      <c r="AA13" s="73">
        <v>17.239999999999998</v>
      </c>
      <c r="AB13" s="73">
        <v>24.14</v>
      </c>
      <c r="AC13" s="73">
        <v>20.69</v>
      </c>
      <c r="AD13" s="73">
        <v>10.34</v>
      </c>
      <c r="AE13" s="73">
        <v>31.03</v>
      </c>
      <c r="AF13" s="73">
        <v>10.34</v>
      </c>
      <c r="AG13" s="73">
        <v>55.17</v>
      </c>
      <c r="AH13" s="73">
        <v>31.03</v>
      </c>
      <c r="AI13" s="73">
        <v>62.07</v>
      </c>
      <c r="AJ13" s="73">
        <v>51.72</v>
      </c>
      <c r="AK13" s="76">
        <v>13.79</v>
      </c>
      <c r="AL13" s="77">
        <v>59.195833333333347</v>
      </c>
      <c r="AM13" s="77">
        <v>48.28</v>
      </c>
      <c r="AN13" s="78">
        <v>65.52</v>
      </c>
      <c r="AO13" s="77">
        <v>30.457500000000007</v>
      </c>
      <c r="AP13" s="77">
        <v>10.34</v>
      </c>
      <c r="AQ13" s="77">
        <v>62.07</v>
      </c>
      <c r="AR13" s="79">
        <v>28.73833333333334</v>
      </c>
      <c r="AS13" s="78" t="s">
        <v>69</v>
      </c>
    </row>
    <row r="14" spans="1:45" x14ac:dyDescent="0.25">
      <c r="A14" s="80">
        <v>523</v>
      </c>
      <c r="B14" s="81">
        <v>1</v>
      </c>
      <c r="C14" s="80">
        <v>5</v>
      </c>
      <c r="D14" s="80">
        <v>3</v>
      </c>
      <c r="E14" s="80">
        <v>1</v>
      </c>
      <c r="F14" s="80">
        <v>2</v>
      </c>
      <c r="G14" s="80" t="b">
        <v>1</v>
      </c>
      <c r="H14" s="80">
        <v>0.02</v>
      </c>
      <c r="I14" s="80" t="b">
        <v>1</v>
      </c>
      <c r="J14" s="80">
        <v>0.01</v>
      </c>
      <c r="K14" s="80" t="b">
        <v>1</v>
      </c>
      <c r="L14" s="80">
        <v>0.01</v>
      </c>
      <c r="M14" s="82">
        <v>0.02</v>
      </c>
      <c r="N14" s="80">
        <v>65.52</v>
      </c>
      <c r="O14" s="80">
        <v>62.07</v>
      </c>
      <c r="P14" s="80">
        <v>62.07</v>
      </c>
      <c r="Q14" s="80">
        <v>48.28</v>
      </c>
      <c r="R14" s="80">
        <v>62.07</v>
      </c>
      <c r="S14" s="80">
        <v>58.62</v>
      </c>
      <c r="T14" s="80">
        <v>62.07</v>
      </c>
      <c r="U14" s="80">
        <v>55.17</v>
      </c>
      <c r="V14" s="80">
        <v>62.07</v>
      </c>
      <c r="W14" s="80">
        <v>51.72</v>
      </c>
      <c r="X14" s="80">
        <v>62.07</v>
      </c>
      <c r="Y14" s="83">
        <v>58.62</v>
      </c>
      <c r="Z14" s="80">
        <v>44.83</v>
      </c>
      <c r="AA14" s="80">
        <v>20.69</v>
      </c>
      <c r="AB14" s="80">
        <v>17.239999999999998</v>
      </c>
      <c r="AC14" s="80">
        <v>24.14</v>
      </c>
      <c r="AD14" s="80">
        <v>48.28</v>
      </c>
      <c r="AE14" s="80">
        <v>6.9</v>
      </c>
      <c r="AF14" s="80">
        <v>34.479999999999997</v>
      </c>
      <c r="AG14" s="80">
        <v>24.14</v>
      </c>
      <c r="AH14" s="80">
        <v>37.93</v>
      </c>
      <c r="AI14" s="80">
        <v>31.03</v>
      </c>
      <c r="AJ14" s="80">
        <v>24.14</v>
      </c>
      <c r="AK14" s="83">
        <v>34.479999999999997</v>
      </c>
      <c r="AL14" s="84">
        <v>59.195833333333347</v>
      </c>
      <c r="AM14" s="84">
        <v>48.28</v>
      </c>
      <c r="AN14" s="85">
        <v>65.52</v>
      </c>
      <c r="AO14" s="84">
        <v>29.02333333333333</v>
      </c>
      <c r="AP14" s="84">
        <v>6.9</v>
      </c>
      <c r="AQ14" s="84">
        <v>48.28</v>
      </c>
      <c r="AR14" s="86">
        <v>30.172500000000017</v>
      </c>
      <c r="AS14" s="85" t="s">
        <v>64</v>
      </c>
    </row>
    <row r="15" spans="1:45" x14ac:dyDescent="0.25">
      <c r="B15" s="72"/>
      <c r="M15" s="72"/>
      <c r="AS15"/>
    </row>
    <row r="16" spans="1:45" x14ac:dyDescent="0.25">
      <c r="A16" s="73">
        <v>65</v>
      </c>
      <c r="B16" s="74">
        <v>1</v>
      </c>
      <c r="C16" s="73">
        <v>3</v>
      </c>
      <c r="D16" s="73">
        <v>2</v>
      </c>
      <c r="E16" s="73">
        <v>1</v>
      </c>
      <c r="F16" s="73">
        <v>2</v>
      </c>
      <c r="G16" s="73" t="b">
        <v>1</v>
      </c>
      <c r="H16" s="73">
        <v>0.05</v>
      </c>
      <c r="I16" s="73" t="b">
        <v>1</v>
      </c>
      <c r="J16" s="73">
        <v>0.05</v>
      </c>
      <c r="K16" s="73" t="b">
        <v>1</v>
      </c>
      <c r="L16" s="73">
        <v>0.05</v>
      </c>
      <c r="M16" s="75">
        <v>0.05</v>
      </c>
      <c r="N16" s="73">
        <v>65.52</v>
      </c>
      <c r="O16" s="73">
        <v>62.07</v>
      </c>
      <c r="P16" s="73">
        <v>62.07</v>
      </c>
      <c r="Q16" s="73">
        <v>48.28</v>
      </c>
      <c r="R16" s="73">
        <v>62.07</v>
      </c>
      <c r="S16" s="73">
        <v>58.62</v>
      </c>
      <c r="T16" s="73">
        <v>62.07</v>
      </c>
      <c r="U16" s="73">
        <v>55.17</v>
      </c>
      <c r="V16" s="73">
        <v>62.07</v>
      </c>
      <c r="W16" s="73">
        <v>51.72</v>
      </c>
      <c r="X16" s="73">
        <v>62.07</v>
      </c>
      <c r="Y16" s="76">
        <v>58.62</v>
      </c>
      <c r="Z16" s="73">
        <v>58.62</v>
      </c>
      <c r="AA16" s="73">
        <v>41.38</v>
      </c>
      <c r="AB16" s="73">
        <v>58.62</v>
      </c>
      <c r="AC16" s="73">
        <v>13.79</v>
      </c>
      <c r="AD16" s="73">
        <v>62.07</v>
      </c>
      <c r="AE16" s="73">
        <v>48.28</v>
      </c>
      <c r="AF16" s="73">
        <v>37.93</v>
      </c>
      <c r="AG16" s="73">
        <v>48.28</v>
      </c>
      <c r="AH16" s="73">
        <v>51.72</v>
      </c>
      <c r="AI16" s="73">
        <v>58.62</v>
      </c>
      <c r="AJ16" s="73">
        <v>37.93</v>
      </c>
      <c r="AK16" s="76">
        <v>27.59</v>
      </c>
      <c r="AL16" s="77">
        <v>59.195833333333347</v>
      </c>
      <c r="AM16" s="77">
        <v>48.28</v>
      </c>
      <c r="AN16" s="78">
        <v>65.52</v>
      </c>
      <c r="AO16" s="77">
        <v>45.402500000000003</v>
      </c>
      <c r="AP16" s="77">
        <v>13.79</v>
      </c>
      <c r="AQ16" s="77">
        <v>62.07</v>
      </c>
      <c r="AR16" s="79">
        <v>13.793333333333344</v>
      </c>
      <c r="AS16" s="78" t="s">
        <v>64</v>
      </c>
    </row>
    <row r="17" spans="1:45" x14ac:dyDescent="0.25">
      <c r="A17" s="80">
        <v>128</v>
      </c>
      <c r="B17" s="81">
        <v>1</v>
      </c>
      <c r="C17" s="80">
        <v>4</v>
      </c>
      <c r="D17" s="80">
        <v>4</v>
      </c>
      <c r="E17" s="80">
        <v>1</v>
      </c>
      <c r="F17" s="80">
        <v>1</v>
      </c>
      <c r="G17" s="80" t="b">
        <v>1</v>
      </c>
      <c r="H17" s="80">
        <v>0.05</v>
      </c>
      <c r="I17" s="80" t="b">
        <v>1</v>
      </c>
      <c r="J17" s="80">
        <v>0.05</v>
      </c>
      <c r="K17" s="80" t="b">
        <v>1</v>
      </c>
      <c r="L17" s="80">
        <v>0.05</v>
      </c>
      <c r="M17" s="82">
        <v>0.05</v>
      </c>
      <c r="N17" s="80">
        <v>65.52</v>
      </c>
      <c r="O17" s="80">
        <v>62.07</v>
      </c>
      <c r="P17" s="80">
        <v>62.07</v>
      </c>
      <c r="Q17" s="80">
        <v>48.28</v>
      </c>
      <c r="R17" s="80">
        <v>62.07</v>
      </c>
      <c r="S17" s="80">
        <v>58.62</v>
      </c>
      <c r="T17" s="80">
        <v>62.07</v>
      </c>
      <c r="U17" s="80">
        <v>55.17</v>
      </c>
      <c r="V17" s="80">
        <v>62.07</v>
      </c>
      <c r="W17" s="80">
        <v>51.72</v>
      </c>
      <c r="X17" s="80">
        <v>62.07</v>
      </c>
      <c r="Y17" s="83">
        <v>58.62</v>
      </c>
      <c r="Z17" s="80">
        <v>48.28</v>
      </c>
      <c r="AA17" s="80">
        <v>10.34</v>
      </c>
      <c r="AB17" s="80">
        <v>41.38</v>
      </c>
      <c r="AC17" s="80">
        <v>6.9</v>
      </c>
      <c r="AD17" s="80">
        <v>13.79</v>
      </c>
      <c r="AE17" s="80">
        <v>62.07</v>
      </c>
      <c r="AF17" s="80">
        <v>3.45</v>
      </c>
      <c r="AG17" s="80">
        <v>31.03</v>
      </c>
      <c r="AH17" s="80">
        <v>48.28</v>
      </c>
      <c r="AI17" s="80">
        <v>65.52</v>
      </c>
      <c r="AJ17" s="80">
        <v>68.97</v>
      </c>
      <c r="AK17" s="83">
        <v>44.83</v>
      </c>
      <c r="AL17" s="84">
        <v>59.195833333333347</v>
      </c>
      <c r="AM17" s="84">
        <v>48.28</v>
      </c>
      <c r="AN17" s="85">
        <v>65.52</v>
      </c>
      <c r="AO17" s="84">
        <v>37.07</v>
      </c>
      <c r="AP17" s="84">
        <v>3.45</v>
      </c>
      <c r="AQ17" s="84">
        <v>68.97</v>
      </c>
      <c r="AR17" s="86">
        <v>22.125833333333347</v>
      </c>
      <c r="AS17" s="85" t="s">
        <v>70</v>
      </c>
    </row>
    <row r="18" spans="1:45" x14ac:dyDescent="0.25">
      <c r="A18" s="73">
        <v>86</v>
      </c>
      <c r="B18" s="74">
        <v>1</v>
      </c>
      <c r="C18" s="73">
        <v>5</v>
      </c>
      <c r="D18" s="73">
        <v>3</v>
      </c>
      <c r="E18" s="73">
        <v>1</v>
      </c>
      <c r="F18" s="73">
        <v>1</v>
      </c>
      <c r="G18" s="73" t="b">
        <v>1</v>
      </c>
      <c r="H18" s="73">
        <v>0.05</v>
      </c>
      <c r="I18" s="73" t="b">
        <v>1</v>
      </c>
      <c r="J18" s="73">
        <v>0.05</v>
      </c>
      <c r="K18" s="73" t="b">
        <v>1</v>
      </c>
      <c r="L18" s="73">
        <v>0.05</v>
      </c>
      <c r="M18" s="75">
        <v>0.05</v>
      </c>
      <c r="N18" s="73">
        <v>65.52</v>
      </c>
      <c r="O18" s="73">
        <v>62.07</v>
      </c>
      <c r="P18" s="73">
        <v>62.07</v>
      </c>
      <c r="Q18" s="73">
        <v>48.28</v>
      </c>
      <c r="R18" s="73">
        <v>62.07</v>
      </c>
      <c r="S18" s="73">
        <v>58.62</v>
      </c>
      <c r="T18" s="73">
        <v>62.07</v>
      </c>
      <c r="U18" s="73">
        <v>55.17</v>
      </c>
      <c r="V18" s="73">
        <v>62.07</v>
      </c>
      <c r="W18" s="73">
        <v>51.72</v>
      </c>
      <c r="X18" s="73">
        <v>62.07</v>
      </c>
      <c r="Y18" s="76">
        <v>58.62</v>
      </c>
      <c r="Z18" s="73">
        <v>37.93</v>
      </c>
      <c r="AA18" s="73">
        <v>13.79</v>
      </c>
      <c r="AB18" s="73">
        <v>27.59</v>
      </c>
      <c r="AC18" s="73">
        <v>62.07</v>
      </c>
      <c r="AD18" s="73">
        <v>13.79</v>
      </c>
      <c r="AE18" s="73">
        <v>51.72</v>
      </c>
      <c r="AF18" s="73">
        <v>17.239999999999998</v>
      </c>
      <c r="AG18" s="73">
        <v>41.38</v>
      </c>
      <c r="AH18" s="73">
        <v>13.79</v>
      </c>
      <c r="AI18" s="73">
        <v>20.69</v>
      </c>
      <c r="AJ18" s="73">
        <v>20.69</v>
      </c>
      <c r="AK18" s="76">
        <v>34.479999999999997</v>
      </c>
      <c r="AL18" s="77">
        <v>59.195833333333347</v>
      </c>
      <c r="AM18" s="77">
        <v>48.28</v>
      </c>
      <c r="AN18" s="78">
        <v>65.52</v>
      </c>
      <c r="AO18" s="77">
        <v>29.596666666666668</v>
      </c>
      <c r="AP18" s="77">
        <v>13.79</v>
      </c>
      <c r="AQ18" s="77">
        <v>62.07</v>
      </c>
      <c r="AR18" s="79">
        <v>29.59916666666668</v>
      </c>
      <c r="AS18" s="78" t="s">
        <v>63</v>
      </c>
    </row>
    <row r="19" spans="1:45" x14ac:dyDescent="0.25">
      <c r="A19" s="80">
        <v>2</v>
      </c>
      <c r="B19" s="81">
        <v>1</v>
      </c>
      <c r="C19" s="80">
        <v>3</v>
      </c>
      <c r="D19" s="80">
        <v>1</v>
      </c>
      <c r="E19" s="80">
        <v>1</v>
      </c>
      <c r="F19" s="80">
        <v>1</v>
      </c>
      <c r="G19" s="80" t="b">
        <v>1</v>
      </c>
      <c r="H19" s="80">
        <v>0.05</v>
      </c>
      <c r="I19" s="80" t="b">
        <v>1</v>
      </c>
      <c r="J19" s="80">
        <v>0.05</v>
      </c>
      <c r="K19" s="80" t="b">
        <v>1</v>
      </c>
      <c r="L19" s="80">
        <v>0.05</v>
      </c>
      <c r="M19" s="82">
        <v>0.05</v>
      </c>
      <c r="N19" s="80">
        <v>65.52</v>
      </c>
      <c r="O19" s="80">
        <v>62.07</v>
      </c>
      <c r="P19" s="80">
        <v>62.07</v>
      </c>
      <c r="Q19" s="80">
        <v>48.28</v>
      </c>
      <c r="R19" s="80">
        <v>62.07</v>
      </c>
      <c r="S19" s="80">
        <v>58.62</v>
      </c>
      <c r="T19" s="80">
        <v>62.07</v>
      </c>
      <c r="U19" s="80">
        <v>55.17</v>
      </c>
      <c r="V19" s="80">
        <v>62.07</v>
      </c>
      <c r="W19" s="80">
        <v>51.72</v>
      </c>
      <c r="X19" s="80">
        <v>62.07</v>
      </c>
      <c r="Y19" s="88">
        <v>58.62</v>
      </c>
      <c r="Z19" s="80">
        <v>24.14</v>
      </c>
      <c r="AA19" s="80">
        <v>10.34</v>
      </c>
      <c r="AB19" s="80">
        <v>37.93</v>
      </c>
      <c r="AC19" s="80">
        <v>10.34</v>
      </c>
      <c r="AD19" s="80">
        <v>48.28</v>
      </c>
      <c r="AE19" s="80">
        <v>31.03</v>
      </c>
      <c r="AF19" s="80">
        <v>44.83</v>
      </c>
      <c r="AG19" s="80">
        <v>13.79</v>
      </c>
      <c r="AH19" s="80">
        <v>24.14</v>
      </c>
      <c r="AI19" s="80">
        <v>24.14</v>
      </c>
      <c r="AJ19" s="80">
        <v>31.03</v>
      </c>
      <c r="AK19" s="83">
        <v>34.479999999999997</v>
      </c>
      <c r="AL19" s="84">
        <v>59.195833333333347</v>
      </c>
      <c r="AM19" s="84">
        <v>48.28</v>
      </c>
      <c r="AN19" s="85">
        <v>65.52</v>
      </c>
      <c r="AO19" s="84">
        <v>27.872500000000002</v>
      </c>
      <c r="AP19" s="84">
        <v>10.34</v>
      </c>
      <c r="AQ19" s="84">
        <v>48.28</v>
      </c>
      <c r="AR19" s="86">
        <v>31.323333333333345</v>
      </c>
      <c r="AS19" s="85" t="s">
        <v>64</v>
      </c>
    </row>
    <row r="20" spans="1:45" x14ac:dyDescent="0.25">
      <c r="A20" s="73">
        <v>23</v>
      </c>
      <c r="B20" s="74">
        <v>1</v>
      </c>
      <c r="C20" s="73">
        <v>3</v>
      </c>
      <c r="D20" s="73">
        <v>1</v>
      </c>
      <c r="E20" s="73">
        <v>1</v>
      </c>
      <c r="F20" s="73">
        <v>2</v>
      </c>
      <c r="G20" s="73" t="b">
        <v>1</v>
      </c>
      <c r="H20" s="73">
        <v>0.05</v>
      </c>
      <c r="I20" s="73" t="b">
        <v>1</v>
      </c>
      <c r="J20" s="73">
        <v>0.05</v>
      </c>
      <c r="K20" s="73" t="b">
        <v>1</v>
      </c>
      <c r="L20" s="73">
        <v>0.05</v>
      </c>
      <c r="M20" s="75">
        <v>0.05</v>
      </c>
      <c r="N20" s="73">
        <v>65.52</v>
      </c>
      <c r="O20" s="73">
        <v>62.07</v>
      </c>
      <c r="P20" s="73">
        <v>62.07</v>
      </c>
      <c r="Q20" s="73">
        <v>48.28</v>
      </c>
      <c r="R20" s="73">
        <v>62.07</v>
      </c>
      <c r="S20" s="73">
        <v>58.62</v>
      </c>
      <c r="T20" s="73">
        <v>62.07</v>
      </c>
      <c r="U20" s="73">
        <v>55.17</v>
      </c>
      <c r="V20" s="73">
        <v>62.07</v>
      </c>
      <c r="W20" s="73">
        <v>51.72</v>
      </c>
      <c r="X20" s="73">
        <v>62.07</v>
      </c>
      <c r="Y20" s="76">
        <v>58.62</v>
      </c>
      <c r="Z20" s="73">
        <v>27.59</v>
      </c>
      <c r="AA20" s="73">
        <v>24.14</v>
      </c>
      <c r="AB20" s="73">
        <v>51.72</v>
      </c>
      <c r="AC20" s="73">
        <v>62.07</v>
      </c>
      <c r="AD20" s="73">
        <v>3.45</v>
      </c>
      <c r="AE20" s="73">
        <v>37.93</v>
      </c>
      <c r="AF20" s="73">
        <v>13.79</v>
      </c>
      <c r="AG20" s="73">
        <v>17.239999999999998</v>
      </c>
      <c r="AH20" s="73">
        <v>31.03</v>
      </c>
      <c r="AI20" s="73">
        <v>13.79</v>
      </c>
      <c r="AJ20" s="73">
        <v>10.34</v>
      </c>
      <c r="AK20" s="76">
        <v>3.45</v>
      </c>
      <c r="AL20" s="77">
        <v>59.195833333333347</v>
      </c>
      <c r="AM20" s="77">
        <v>48.28</v>
      </c>
      <c r="AN20" s="78">
        <v>65.52</v>
      </c>
      <c r="AO20" s="77">
        <v>24.71166666666667</v>
      </c>
      <c r="AP20" s="77">
        <v>3.45</v>
      </c>
      <c r="AQ20" s="77">
        <v>62.07</v>
      </c>
      <c r="AR20" s="79">
        <v>34.484166666666681</v>
      </c>
      <c r="AS20" s="78" t="s">
        <v>63</v>
      </c>
    </row>
    <row r="21" spans="1:45" x14ac:dyDescent="0.25">
      <c r="A21" s="80">
        <v>44</v>
      </c>
      <c r="B21" s="81">
        <v>1</v>
      </c>
      <c r="C21" s="80">
        <v>3</v>
      </c>
      <c r="D21" s="80">
        <v>2</v>
      </c>
      <c r="E21" s="80">
        <v>1</v>
      </c>
      <c r="F21" s="80">
        <v>1</v>
      </c>
      <c r="G21" s="80" t="b">
        <v>1</v>
      </c>
      <c r="H21" s="80">
        <v>0.05</v>
      </c>
      <c r="I21" s="80" t="b">
        <v>1</v>
      </c>
      <c r="J21" s="80">
        <v>0.05</v>
      </c>
      <c r="K21" s="80" t="b">
        <v>1</v>
      </c>
      <c r="L21" s="80">
        <v>0.05</v>
      </c>
      <c r="M21" s="82">
        <v>0.05</v>
      </c>
      <c r="N21" s="80">
        <v>65.52</v>
      </c>
      <c r="O21" s="80">
        <v>62.07</v>
      </c>
      <c r="P21" s="80">
        <v>62.07</v>
      </c>
      <c r="Q21" s="80">
        <v>48.28</v>
      </c>
      <c r="R21" s="80">
        <v>62.07</v>
      </c>
      <c r="S21" s="80">
        <v>58.62</v>
      </c>
      <c r="T21" s="80">
        <v>62.07</v>
      </c>
      <c r="U21" s="80">
        <v>55.17</v>
      </c>
      <c r="V21" s="80">
        <v>62.07</v>
      </c>
      <c r="W21" s="80">
        <v>51.72</v>
      </c>
      <c r="X21" s="80">
        <v>62.07</v>
      </c>
      <c r="Y21" s="83">
        <v>58.62</v>
      </c>
      <c r="Z21" s="80">
        <v>27.59</v>
      </c>
      <c r="AA21" s="80">
        <v>24.14</v>
      </c>
      <c r="AB21" s="80">
        <v>13.79</v>
      </c>
      <c r="AC21" s="80">
        <v>44.83</v>
      </c>
      <c r="AD21" s="80">
        <v>3.45</v>
      </c>
      <c r="AE21" s="80">
        <v>10.34</v>
      </c>
      <c r="AF21" s="80">
        <v>10.34</v>
      </c>
      <c r="AG21" s="80">
        <v>20.69</v>
      </c>
      <c r="AH21" s="80">
        <v>27.59</v>
      </c>
      <c r="AI21" s="80">
        <v>6.9</v>
      </c>
      <c r="AJ21" s="80">
        <v>17.239999999999998</v>
      </c>
      <c r="AK21" s="83">
        <v>10.34</v>
      </c>
      <c r="AL21" s="84">
        <v>59.195833333333347</v>
      </c>
      <c r="AM21" s="84">
        <v>48.28</v>
      </c>
      <c r="AN21" s="85">
        <v>65.52</v>
      </c>
      <c r="AO21" s="84">
        <v>18.103333333333335</v>
      </c>
      <c r="AP21" s="84">
        <v>3.45</v>
      </c>
      <c r="AQ21" s="84">
        <v>44.83</v>
      </c>
      <c r="AR21" s="86">
        <v>41.092500000000015</v>
      </c>
      <c r="AS21" s="85" t="s">
        <v>63</v>
      </c>
    </row>
    <row r="22" spans="1:45" x14ac:dyDescent="0.25">
      <c r="B22" s="72"/>
      <c r="M22" s="72"/>
      <c r="AS22"/>
    </row>
    <row r="23" spans="1:45" x14ac:dyDescent="0.25">
      <c r="A23" s="73">
        <v>135</v>
      </c>
      <c r="B23" s="74">
        <v>1</v>
      </c>
      <c r="C23" s="73">
        <v>4</v>
      </c>
      <c r="D23" s="73">
        <v>4</v>
      </c>
      <c r="E23" s="73">
        <v>2</v>
      </c>
      <c r="F23" s="73">
        <v>1</v>
      </c>
      <c r="G23" s="73" t="b">
        <v>1</v>
      </c>
      <c r="H23" s="73">
        <v>0.05</v>
      </c>
      <c r="I23" s="73" t="b">
        <v>1</v>
      </c>
      <c r="J23" s="73">
        <v>0.05</v>
      </c>
      <c r="K23" s="73" t="b">
        <v>1</v>
      </c>
      <c r="L23" s="73">
        <v>0.05</v>
      </c>
      <c r="M23" s="75">
        <v>0.1</v>
      </c>
      <c r="N23" s="73">
        <v>65.52</v>
      </c>
      <c r="O23" s="73">
        <v>62.07</v>
      </c>
      <c r="P23" s="73">
        <v>62.07</v>
      </c>
      <c r="Q23" s="73">
        <v>48.28</v>
      </c>
      <c r="R23" s="73">
        <v>62.07</v>
      </c>
      <c r="S23" s="73">
        <v>58.62</v>
      </c>
      <c r="T23" s="73">
        <v>62.07</v>
      </c>
      <c r="U23" s="73">
        <v>55.17</v>
      </c>
      <c r="V23" s="73">
        <v>62.07</v>
      </c>
      <c r="W23" s="73">
        <v>51.72</v>
      </c>
      <c r="X23" s="73">
        <v>62.07</v>
      </c>
      <c r="Y23" s="76">
        <v>58.62</v>
      </c>
      <c r="Z23" s="73">
        <v>48.28</v>
      </c>
      <c r="AA23" s="73">
        <v>31.03</v>
      </c>
      <c r="AB23" s="73">
        <v>41.38</v>
      </c>
      <c r="AC23" s="73">
        <v>17.239999999999998</v>
      </c>
      <c r="AD23" s="73">
        <v>62.07</v>
      </c>
      <c r="AE23" s="73">
        <v>58.62</v>
      </c>
      <c r="AF23" s="73">
        <v>55.17</v>
      </c>
      <c r="AG23" s="73">
        <v>55.17</v>
      </c>
      <c r="AH23" s="73">
        <v>48.28</v>
      </c>
      <c r="AI23" s="73">
        <v>68.97</v>
      </c>
      <c r="AJ23" s="73">
        <v>65.52</v>
      </c>
      <c r="AK23" s="76">
        <v>55.17</v>
      </c>
      <c r="AL23" s="77">
        <v>59.195833333333347</v>
      </c>
      <c r="AM23" s="77">
        <v>48.28</v>
      </c>
      <c r="AN23" s="78">
        <v>65.52</v>
      </c>
      <c r="AO23" s="77">
        <v>50.574999999999996</v>
      </c>
      <c r="AP23" s="77">
        <v>17.239999999999998</v>
      </c>
      <c r="AQ23" s="77">
        <v>68.97</v>
      </c>
      <c r="AR23" s="79">
        <v>8.6208333333333513</v>
      </c>
      <c r="AS23" s="78" t="s">
        <v>69</v>
      </c>
    </row>
    <row r="24" spans="1:45" x14ac:dyDescent="0.25">
      <c r="A24" s="80">
        <v>129</v>
      </c>
      <c r="B24" s="81">
        <v>1</v>
      </c>
      <c r="C24" s="80">
        <v>4</v>
      </c>
      <c r="D24" s="80">
        <v>4</v>
      </c>
      <c r="E24" s="80">
        <v>1</v>
      </c>
      <c r="F24" s="80">
        <v>1</v>
      </c>
      <c r="G24" s="80" t="b">
        <v>1</v>
      </c>
      <c r="H24" s="80">
        <v>0.1</v>
      </c>
      <c r="I24" s="80" t="b">
        <v>1</v>
      </c>
      <c r="J24" s="80">
        <v>0.1</v>
      </c>
      <c r="K24" s="80" t="b">
        <v>1</v>
      </c>
      <c r="L24" s="80">
        <v>0.1</v>
      </c>
      <c r="M24" s="82">
        <v>0.1</v>
      </c>
      <c r="N24" s="80">
        <v>65.52</v>
      </c>
      <c r="O24" s="80">
        <v>62.07</v>
      </c>
      <c r="P24" s="80">
        <v>62.07</v>
      </c>
      <c r="Q24" s="80">
        <v>48.28</v>
      </c>
      <c r="R24" s="80">
        <v>62.07</v>
      </c>
      <c r="S24" s="80">
        <v>58.62</v>
      </c>
      <c r="T24" s="80">
        <v>62.07</v>
      </c>
      <c r="U24" s="80">
        <v>55.17</v>
      </c>
      <c r="V24" s="80">
        <v>62.07</v>
      </c>
      <c r="W24" s="80">
        <v>51.72</v>
      </c>
      <c r="X24" s="80">
        <v>62.07</v>
      </c>
      <c r="Y24" s="83">
        <v>58.62</v>
      </c>
      <c r="Z24" s="80">
        <v>65.52</v>
      </c>
      <c r="AA24" s="80">
        <v>31.03</v>
      </c>
      <c r="AB24" s="80">
        <v>48.28</v>
      </c>
      <c r="AC24" s="80">
        <v>3.45</v>
      </c>
      <c r="AD24" s="80">
        <v>62.07</v>
      </c>
      <c r="AE24" s="80">
        <v>55.17</v>
      </c>
      <c r="AF24" s="80">
        <v>51.72</v>
      </c>
      <c r="AG24" s="80">
        <v>41.38</v>
      </c>
      <c r="AH24" s="80">
        <v>65.52</v>
      </c>
      <c r="AI24" s="80">
        <v>55.17</v>
      </c>
      <c r="AJ24" s="80">
        <v>62.07</v>
      </c>
      <c r="AK24" s="83">
        <v>48.28</v>
      </c>
      <c r="AL24" s="84">
        <v>59.195833333333347</v>
      </c>
      <c r="AM24" s="84">
        <v>48.28</v>
      </c>
      <c r="AN24" s="85">
        <v>65.52</v>
      </c>
      <c r="AO24" s="84">
        <v>49.138333333333328</v>
      </c>
      <c r="AP24" s="84">
        <v>3.45</v>
      </c>
      <c r="AQ24" s="84">
        <v>65.52</v>
      </c>
      <c r="AR24" s="86">
        <v>10.057500000000019</v>
      </c>
      <c r="AS24" s="85" t="s">
        <v>60</v>
      </c>
    </row>
    <row r="25" spans="1:45" x14ac:dyDescent="0.25">
      <c r="A25" s="73">
        <v>108</v>
      </c>
      <c r="B25" s="74">
        <v>1</v>
      </c>
      <c r="C25" s="73">
        <v>5</v>
      </c>
      <c r="D25" s="73">
        <v>3</v>
      </c>
      <c r="E25" s="73">
        <v>1</v>
      </c>
      <c r="F25" s="73">
        <v>2</v>
      </c>
      <c r="G25" s="73" t="b">
        <v>1</v>
      </c>
      <c r="H25" s="73">
        <v>0.1</v>
      </c>
      <c r="I25" s="73" t="b">
        <v>1</v>
      </c>
      <c r="J25" s="73">
        <v>0.1</v>
      </c>
      <c r="K25" s="73" t="b">
        <v>1</v>
      </c>
      <c r="L25" s="73">
        <v>0.1</v>
      </c>
      <c r="M25" s="75">
        <v>0.1</v>
      </c>
      <c r="N25" s="73">
        <v>65.52</v>
      </c>
      <c r="O25" s="73">
        <v>62.07</v>
      </c>
      <c r="P25" s="73">
        <v>62.07</v>
      </c>
      <c r="Q25" s="73">
        <v>48.28</v>
      </c>
      <c r="R25" s="73">
        <v>62.07</v>
      </c>
      <c r="S25" s="73">
        <v>58.62</v>
      </c>
      <c r="T25" s="73">
        <v>62.07</v>
      </c>
      <c r="U25" s="73">
        <v>55.17</v>
      </c>
      <c r="V25" s="73">
        <v>62.07</v>
      </c>
      <c r="W25" s="73">
        <v>51.72</v>
      </c>
      <c r="X25" s="73">
        <v>62.07</v>
      </c>
      <c r="Y25" s="76">
        <v>58.62</v>
      </c>
      <c r="Z25" s="73">
        <v>51.72</v>
      </c>
      <c r="AA25" s="73">
        <v>37.93</v>
      </c>
      <c r="AB25" s="73">
        <v>41.38</v>
      </c>
      <c r="AC25" s="73">
        <v>10.34</v>
      </c>
      <c r="AD25" s="73">
        <v>62.07</v>
      </c>
      <c r="AE25" s="73">
        <v>55.17</v>
      </c>
      <c r="AF25" s="73">
        <v>55.17</v>
      </c>
      <c r="AG25" s="73">
        <v>34.479999999999997</v>
      </c>
      <c r="AH25" s="73">
        <v>48.28</v>
      </c>
      <c r="AI25" s="73">
        <v>62.07</v>
      </c>
      <c r="AJ25" s="73">
        <v>58.62</v>
      </c>
      <c r="AK25" s="76">
        <v>44.83</v>
      </c>
      <c r="AL25" s="77">
        <v>59.195833333333347</v>
      </c>
      <c r="AM25" s="77">
        <v>48.28</v>
      </c>
      <c r="AN25" s="78">
        <v>65.52</v>
      </c>
      <c r="AO25" s="77">
        <v>46.838333333333338</v>
      </c>
      <c r="AP25" s="77">
        <v>10.34</v>
      </c>
      <c r="AQ25" s="77">
        <v>62.07</v>
      </c>
      <c r="AR25" s="79">
        <v>12.357500000000009</v>
      </c>
      <c r="AS25" s="78" t="s">
        <v>64</v>
      </c>
    </row>
    <row r="26" spans="1:45" x14ac:dyDescent="0.25">
      <c r="A26" s="80">
        <v>87</v>
      </c>
      <c r="B26" s="81">
        <v>1</v>
      </c>
      <c r="C26" s="80">
        <v>5</v>
      </c>
      <c r="D26" s="80">
        <v>3</v>
      </c>
      <c r="E26" s="80">
        <v>1</v>
      </c>
      <c r="F26" s="80">
        <v>1</v>
      </c>
      <c r="G26" s="80" t="b">
        <v>1</v>
      </c>
      <c r="H26" s="80">
        <v>0.1</v>
      </c>
      <c r="I26" s="80" t="b">
        <v>1</v>
      </c>
      <c r="J26" s="80">
        <v>0.1</v>
      </c>
      <c r="K26" s="80" t="b">
        <v>1</v>
      </c>
      <c r="L26" s="80">
        <v>0.1</v>
      </c>
      <c r="M26" s="82">
        <v>0.1</v>
      </c>
      <c r="N26" s="80">
        <v>65.52</v>
      </c>
      <c r="O26" s="80">
        <v>62.07</v>
      </c>
      <c r="P26" s="80">
        <v>62.07</v>
      </c>
      <c r="Q26" s="80">
        <v>48.28</v>
      </c>
      <c r="R26" s="80">
        <v>62.07</v>
      </c>
      <c r="S26" s="80">
        <v>58.62</v>
      </c>
      <c r="T26" s="80">
        <v>62.07</v>
      </c>
      <c r="U26" s="80">
        <v>55.17</v>
      </c>
      <c r="V26" s="80">
        <v>62.07</v>
      </c>
      <c r="W26" s="80">
        <v>51.72</v>
      </c>
      <c r="X26" s="80">
        <v>62.07</v>
      </c>
      <c r="Y26" s="83">
        <v>58.62</v>
      </c>
      <c r="Z26" s="80">
        <v>48.28</v>
      </c>
      <c r="AA26" s="80">
        <v>44.83</v>
      </c>
      <c r="AB26" s="80">
        <v>31.03</v>
      </c>
      <c r="AC26" s="80">
        <v>62.07</v>
      </c>
      <c r="AD26" s="80">
        <v>6.9</v>
      </c>
      <c r="AE26" s="80">
        <v>34.479999999999997</v>
      </c>
      <c r="AF26" s="80">
        <v>51.72</v>
      </c>
      <c r="AG26" s="80">
        <v>37.93</v>
      </c>
      <c r="AH26" s="80">
        <v>48.28</v>
      </c>
      <c r="AI26" s="80">
        <v>55.17</v>
      </c>
      <c r="AJ26" s="80">
        <v>58.62</v>
      </c>
      <c r="AK26" s="83">
        <v>41.38</v>
      </c>
      <c r="AL26" s="84">
        <v>59.195833333333347</v>
      </c>
      <c r="AM26" s="84">
        <v>48.28</v>
      </c>
      <c r="AN26" s="85">
        <v>65.52</v>
      </c>
      <c r="AO26" s="84">
        <v>43.39083333333334</v>
      </c>
      <c r="AP26" s="84">
        <v>6.9</v>
      </c>
      <c r="AQ26" s="84">
        <v>62.07</v>
      </c>
      <c r="AR26" s="86">
        <v>15.805000000000007</v>
      </c>
      <c r="AS26" s="85" t="s">
        <v>63</v>
      </c>
    </row>
    <row r="27" spans="1:45" x14ac:dyDescent="0.25">
      <c r="A27" s="73">
        <v>121</v>
      </c>
      <c r="B27" s="74">
        <v>1</v>
      </c>
      <c r="C27" s="73">
        <v>5</v>
      </c>
      <c r="D27" s="73">
        <v>3</v>
      </c>
      <c r="E27" s="73">
        <v>3</v>
      </c>
      <c r="F27" s="73">
        <v>2</v>
      </c>
      <c r="G27" s="73" t="b">
        <v>1</v>
      </c>
      <c r="H27" s="73">
        <v>0.05</v>
      </c>
      <c r="I27" s="73" t="b">
        <v>1</v>
      </c>
      <c r="J27" s="73">
        <v>0.05</v>
      </c>
      <c r="K27" s="73" t="b">
        <v>1</v>
      </c>
      <c r="L27" s="73">
        <v>0.05</v>
      </c>
      <c r="M27" s="75">
        <v>0.1</v>
      </c>
      <c r="N27" s="73">
        <v>65.52</v>
      </c>
      <c r="O27" s="73">
        <v>62.07</v>
      </c>
      <c r="P27" s="73">
        <v>62.07</v>
      </c>
      <c r="Q27" s="73">
        <v>48.28</v>
      </c>
      <c r="R27" s="73">
        <v>62.07</v>
      </c>
      <c r="S27" s="73">
        <v>58.62</v>
      </c>
      <c r="T27" s="73">
        <v>62.07</v>
      </c>
      <c r="U27" s="73">
        <v>55.17</v>
      </c>
      <c r="V27" s="73">
        <v>62.07</v>
      </c>
      <c r="W27" s="73">
        <v>51.72</v>
      </c>
      <c r="X27" s="73">
        <v>62.07</v>
      </c>
      <c r="Y27" s="76">
        <v>58.62</v>
      </c>
      <c r="Z27" s="73">
        <v>51.72</v>
      </c>
      <c r="AA27" s="73">
        <v>34.479999999999997</v>
      </c>
      <c r="AB27" s="73">
        <v>24.14</v>
      </c>
      <c r="AC27" s="73">
        <v>55.17</v>
      </c>
      <c r="AD27" s="73">
        <v>62.07</v>
      </c>
      <c r="AE27" s="73">
        <v>51.72</v>
      </c>
      <c r="AF27" s="73">
        <v>13.79</v>
      </c>
      <c r="AG27" s="73">
        <v>44.83</v>
      </c>
      <c r="AH27" s="73">
        <v>48.28</v>
      </c>
      <c r="AI27" s="73">
        <v>51.72</v>
      </c>
      <c r="AJ27" s="73">
        <v>51.72</v>
      </c>
      <c r="AK27" s="76">
        <v>27.59</v>
      </c>
      <c r="AL27" s="77">
        <v>59.195833333333347</v>
      </c>
      <c r="AM27" s="77">
        <v>48.28</v>
      </c>
      <c r="AN27" s="78">
        <v>65.52</v>
      </c>
      <c r="AO27" s="77">
        <v>43.102499999999999</v>
      </c>
      <c r="AP27" s="77">
        <v>13.79</v>
      </c>
      <c r="AQ27" s="77">
        <v>62.07</v>
      </c>
      <c r="AR27" s="79">
        <v>16.093333333333348</v>
      </c>
      <c r="AS27" s="78" t="s">
        <v>64</v>
      </c>
    </row>
    <row r="28" spans="1:45" x14ac:dyDescent="0.25">
      <c r="A28" s="80">
        <v>37</v>
      </c>
      <c r="B28" s="81">
        <v>1</v>
      </c>
      <c r="C28" s="80">
        <v>3</v>
      </c>
      <c r="D28" s="80">
        <v>1</v>
      </c>
      <c r="E28" s="80">
        <v>3</v>
      </c>
      <c r="F28" s="80">
        <v>2</v>
      </c>
      <c r="G28" s="80" t="b">
        <v>1</v>
      </c>
      <c r="H28" s="80">
        <v>0.05</v>
      </c>
      <c r="I28" s="80" t="b">
        <v>1</v>
      </c>
      <c r="J28" s="80">
        <v>0.05</v>
      </c>
      <c r="K28" s="80" t="b">
        <v>1</v>
      </c>
      <c r="L28" s="80">
        <v>0.05</v>
      </c>
      <c r="M28" s="82">
        <v>0.1</v>
      </c>
      <c r="N28" s="80">
        <v>65.52</v>
      </c>
      <c r="O28" s="80">
        <v>62.07</v>
      </c>
      <c r="P28" s="80">
        <v>62.07</v>
      </c>
      <c r="Q28" s="80">
        <v>48.28</v>
      </c>
      <c r="R28" s="80">
        <v>62.07</v>
      </c>
      <c r="S28" s="80">
        <v>58.62</v>
      </c>
      <c r="T28" s="80">
        <v>62.07</v>
      </c>
      <c r="U28" s="80">
        <v>55.17</v>
      </c>
      <c r="V28" s="80">
        <v>62.07</v>
      </c>
      <c r="W28" s="80">
        <v>51.72</v>
      </c>
      <c r="X28" s="80">
        <v>62.07</v>
      </c>
      <c r="Y28" s="83">
        <v>58.62</v>
      </c>
      <c r="Z28" s="80">
        <v>41.38</v>
      </c>
      <c r="AA28" s="80">
        <v>48.28</v>
      </c>
      <c r="AB28" s="80">
        <v>44.83</v>
      </c>
      <c r="AC28" s="80">
        <v>58.62</v>
      </c>
      <c r="AD28" s="80">
        <v>17.239999999999998</v>
      </c>
      <c r="AE28" s="80">
        <v>51.72</v>
      </c>
      <c r="AF28" s="80">
        <v>34.479999999999997</v>
      </c>
      <c r="AG28" s="80">
        <v>13.79</v>
      </c>
      <c r="AH28" s="80">
        <v>55.17</v>
      </c>
      <c r="AI28" s="80">
        <v>41.38</v>
      </c>
      <c r="AJ28" s="80">
        <v>48.28</v>
      </c>
      <c r="AK28" s="83">
        <v>55.17</v>
      </c>
      <c r="AL28" s="84">
        <v>59.195833333333347</v>
      </c>
      <c r="AM28" s="84">
        <v>48.28</v>
      </c>
      <c r="AN28" s="85">
        <v>65.52</v>
      </c>
      <c r="AO28" s="84">
        <v>42.528333333333343</v>
      </c>
      <c r="AP28" s="84">
        <v>13.79</v>
      </c>
      <c r="AQ28" s="84">
        <v>58.62</v>
      </c>
      <c r="AR28" s="86">
        <v>16.667500000000004</v>
      </c>
      <c r="AS28" s="85" t="s">
        <v>63</v>
      </c>
    </row>
    <row r="29" spans="1:45" x14ac:dyDescent="0.25">
      <c r="B29" s="72"/>
      <c r="M29" s="72"/>
      <c r="AS29"/>
    </row>
    <row r="30" spans="1:45" x14ac:dyDescent="0.25">
      <c r="A30" s="73">
        <v>94</v>
      </c>
      <c r="B30" s="74">
        <v>1</v>
      </c>
      <c r="C30" s="73">
        <v>5</v>
      </c>
      <c r="D30" s="73">
        <v>3</v>
      </c>
      <c r="E30" s="73">
        <v>2</v>
      </c>
      <c r="F30" s="73">
        <v>1</v>
      </c>
      <c r="G30" s="73" t="b">
        <v>1</v>
      </c>
      <c r="H30" s="73">
        <v>0.1</v>
      </c>
      <c r="I30" s="89" t="b">
        <v>1</v>
      </c>
      <c r="J30" s="73">
        <v>0.1</v>
      </c>
      <c r="K30" s="73" t="b">
        <v>1</v>
      </c>
      <c r="L30" s="73">
        <v>0.1</v>
      </c>
      <c r="M30" s="75">
        <v>0.2</v>
      </c>
      <c r="N30" s="73">
        <v>65.52</v>
      </c>
      <c r="O30" s="73">
        <v>62.07</v>
      </c>
      <c r="P30" s="73">
        <v>62.07</v>
      </c>
      <c r="Q30" s="73">
        <v>48.28</v>
      </c>
      <c r="R30" s="73">
        <v>62.07</v>
      </c>
      <c r="S30" s="73">
        <v>58.62</v>
      </c>
      <c r="T30" s="73">
        <v>62.07</v>
      </c>
      <c r="U30" s="73">
        <v>55.17</v>
      </c>
      <c r="V30" s="73">
        <v>62.07</v>
      </c>
      <c r="W30" s="73">
        <v>51.72</v>
      </c>
      <c r="X30" s="73">
        <v>62.07</v>
      </c>
      <c r="Y30" s="76">
        <v>58.62</v>
      </c>
      <c r="Z30" s="73">
        <v>62.07</v>
      </c>
      <c r="AA30" s="73">
        <v>31.03</v>
      </c>
      <c r="AB30" s="73">
        <v>41.38</v>
      </c>
      <c r="AC30" s="73">
        <v>65.52</v>
      </c>
      <c r="AD30" s="73">
        <v>62.07</v>
      </c>
      <c r="AE30" s="73">
        <v>48.28</v>
      </c>
      <c r="AF30" s="73">
        <v>55.17</v>
      </c>
      <c r="AG30" s="73">
        <v>72.41</v>
      </c>
      <c r="AH30" s="73">
        <v>55.17</v>
      </c>
      <c r="AI30" s="73">
        <v>51.72</v>
      </c>
      <c r="AJ30" s="73">
        <v>48.28</v>
      </c>
      <c r="AK30" s="76">
        <v>62.07</v>
      </c>
      <c r="AL30" s="77">
        <v>59.195833333333347</v>
      </c>
      <c r="AM30" s="77">
        <v>48.28</v>
      </c>
      <c r="AN30" s="78">
        <v>65.52</v>
      </c>
      <c r="AO30" s="77">
        <v>54.597500000000004</v>
      </c>
      <c r="AP30" s="77">
        <v>31.03</v>
      </c>
      <c r="AQ30" s="77">
        <v>72.41</v>
      </c>
      <c r="AR30" s="79">
        <v>4.5983333333333434</v>
      </c>
      <c r="AS30" s="78" t="s">
        <v>67</v>
      </c>
    </row>
    <row r="31" spans="1:45" x14ac:dyDescent="0.25">
      <c r="A31" s="80">
        <v>515</v>
      </c>
      <c r="B31" s="81">
        <v>1</v>
      </c>
      <c r="C31" s="80">
        <v>5</v>
      </c>
      <c r="D31" s="80">
        <v>3</v>
      </c>
      <c r="E31" s="80">
        <v>1</v>
      </c>
      <c r="F31" s="80">
        <v>1</v>
      </c>
      <c r="G31" s="80" t="b">
        <v>1</v>
      </c>
      <c r="H31" s="80">
        <v>0.2</v>
      </c>
      <c r="I31" s="80" t="b">
        <v>1</v>
      </c>
      <c r="J31" s="80">
        <v>0.1</v>
      </c>
      <c r="K31" s="80" t="b">
        <v>1</v>
      </c>
      <c r="L31" s="80">
        <v>0.1</v>
      </c>
      <c r="M31" s="82">
        <v>0.2</v>
      </c>
      <c r="N31" s="80">
        <v>65.52</v>
      </c>
      <c r="O31" s="80">
        <v>62.07</v>
      </c>
      <c r="P31" s="80">
        <v>62.07</v>
      </c>
      <c r="Q31" s="80">
        <v>48.28</v>
      </c>
      <c r="R31" s="80">
        <v>62.07</v>
      </c>
      <c r="S31" s="80">
        <v>58.62</v>
      </c>
      <c r="T31" s="80">
        <v>62.07</v>
      </c>
      <c r="U31" s="80">
        <v>55.17</v>
      </c>
      <c r="V31" s="80">
        <v>62.07</v>
      </c>
      <c r="W31" s="80">
        <v>51.72</v>
      </c>
      <c r="X31" s="80">
        <v>62.07</v>
      </c>
      <c r="Y31" s="83">
        <v>58.62</v>
      </c>
      <c r="Z31" s="80">
        <v>55.17</v>
      </c>
      <c r="AA31" s="80">
        <v>44.83</v>
      </c>
      <c r="AB31" s="80">
        <v>48.28</v>
      </c>
      <c r="AC31" s="80">
        <v>51.72</v>
      </c>
      <c r="AD31" s="80">
        <v>51.72</v>
      </c>
      <c r="AE31" s="80">
        <v>58.62</v>
      </c>
      <c r="AF31" s="80">
        <v>55.17</v>
      </c>
      <c r="AG31" s="80">
        <v>58.62</v>
      </c>
      <c r="AH31" s="80">
        <v>51.72</v>
      </c>
      <c r="AI31" s="80">
        <v>62.07</v>
      </c>
      <c r="AJ31" s="80">
        <v>55.17</v>
      </c>
      <c r="AK31" s="83">
        <v>58.62</v>
      </c>
      <c r="AL31" s="84">
        <v>59.195833333333347</v>
      </c>
      <c r="AM31" s="84">
        <v>48.28</v>
      </c>
      <c r="AN31" s="85">
        <v>65.52</v>
      </c>
      <c r="AO31" s="84">
        <v>54.30916666666667</v>
      </c>
      <c r="AP31" s="84">
        <v>44.83</v>
      </c>
      <c r="AQ31" s="84">
        <v>62.07</v>
      </c>
      <c r="AR31" s="86">
        <v>4.8866666666666774</v>
      </c>
      <c r="AS31" s="85" t="s">
        <v>69</v>
      </c>
    </row>
    <row r="32" spans="1:45" x14ac:dyDescent="0.25">
      <c r="A32" s="73">
        <v>583</v>
      </c>
      <c r="B32" s="74">
        <v>1</v>
      </c>
      <c r="C32" s="73">
        <v>5</v>
      </c>
      <c r="D32" s="73">
        <v>3</v>
      </c>
      <c r="E32" s="73">
        <v>1</v>
      </c>
      <c r="F32" s="73">
        <v>1</v>
      </c>
      <c r="G32" s="73" t="b">
        <v>1</v>
      </c>
      <c r="H32" s="73">
        <v>0.2</v>
      </c>
      <c r="I32" s="73" t="b">
        <v>1</v>
      </c>
      <c r="J32" s="73">
        <v>0.1</v>
      </c>
      <c r="K32" s="73" t="b">
        <v>1</v>
      </c>
      <c r="L32" s="73">
        <v>0.1</v>
      </c>
      <c r="M32" s="75">
        <v>0.2</v>
      </c>
      <c r="N32" s="73">
        <v>65.52</v>
      </c>
      <c r="O32" s="73">
        <v>62.07</v>
      </c>
      <c r="P32" s="73">
        <v>62.07</v>
      </c>
      <c r="Q32" s="73">
        <v>48.28</v>
      </c>
      <c r="R32" s="73">
        <v>62.07</v>
      </c>
      <c r="S32" s="73">
        <v>58.62</v>
      </c>
      <c r="T32" s="73">
        <v>62.07</v>
      </c>
      <c r="U32" s="73">
        <v>55.17</v>
      </c>
      <c r="V32" s="73">
        <v>62.07</v>
      </c>
      <c r="W32" s="73">
        <v>51.72</v>
      </c>
      <c r="X32" s="73">
        <v>62.07</v>
      </c>
      <c r="Y32" s="76">
        <v>58.62</v>
      </c>
      <c r="Z32" s="73">
        <v>55.17</v>
      </c>
      <c r="AA32" s="73">
        <v>44.83</v>
      </c>
      <c r="AB32" s="73">
        <v>48.28</v>
      </c>
      <c r="AC32" s="73">
        <v>51.72</v>
      </c>
      <c r="AD32" s="73">
        <v>51.72</v>
      </c>
      <c r="AE32" s="73">
        <v>58.62</v>
      </c>
      <c r="AF32" s="73">
        <v>55.17</v>
      </c>
      <c r="AG32" s="73">
        <v>58.62</v>
      </c>
      <c r="AH32" s="73">
        <v>51.72</v>
      </c>
      <c r="AI32" s="73">
        <v>62.07</v>
      </c>
      <c r="AJ32" s="73">
        <v>55.17</v>
      </c>
      <c r="AK32" s="76">
        <v>58.62</v>
      </c>
      <c r="AL32" s="77">
        <v>59.195833333333347</v>
      </c>
      <c r="AM32" s="77">
        <v>48.28</v>
      </c>
      <c r="AN32" s="78">
        <v>65.52</v>
      </c>
      <c r="AO32" s="77">
        <v>54.30916666666667</v>
      </c>
      <c r="AP32" s="77">
        <v>44.83</v>
      </c>
      <c r="AQ32" s="77">
        <v>62.07</v>
      </c>
      <c r="AR32" s="79">
        <v>4.8866666666666774</v>
      </c>
      <c r="AS32" s="78" t="s">
        <v>69</v>
      </c>
    </row>
    <row r="33" spans="1:45" x14ac:dyDescent="0.25">
      <c r="A33" s="80">
        <v>506</v>
      </c>
      <c r="B33" s="81">
        <v>1</v>
      </c>
      <c r="C33" s="80">
        <v>3</v>
      </c>
      <c r="D33" s="80">
        <v>1</v>
      </c>
      <c r="E33" s="80">
        <v>1</v>
      </c>
      <c r="F33" s="80">
        <v>1</v>
      </c>
      <c r="G33" s="80" t="b">
        <v>1</v>
      </c>
      <c r="H33" s="80">
        <v>0.2</v>
      </c>
      <c r="I33" s="80" t="b">
        <v>1</v>
      </c>
      <c r="J33" s="80">
        <v>0.1</v>
      </c>
      <c r="K33" s="80" t="b">
        <v>1</v>
      </c>
      <c r="L33" s="80">
        <v>0.1</v>
      </c>
      <c r="M33" s="82">
        <v>0.2</v>
      </c>
      <c r="N33" s="80">
        <v>65.52</v>
      </c>
      <c r="O33" s="80">
        <v>62.07</v>
      </c>
      <c r="P33" s="80">
        <v>62.07</v>
      </c>
      <c r="Q33" s="80">
        <v>48.28</v>
      </c>
      <c r="R33" s="80">
        <v>62.07</v>
      </c>
      <c r="S33" s="80">
        <v>58.62</v>
      </c>
      <c r="T33" s="80">
        <v>62.07</v>
      </c>
      <c r="U33" s="80">
        <v>55.17</v>
      </c>
      <c r="V33" s="80">
        <v>62.07</v>
      </c>
      <c r="W33" s="80">
        <v>51.72</v>
      </c>
      <c r="X33" s="80">
        <v>62.07</v>
      </c>
      <c r="Y33" s="83">
        <v>58.62</v>
      </c>
      <c r="Z33" s="80">
        <v>51.72</v>
      </c>
      <c r="AA33" s="80">
        <v>44.83</v>
      </c>
      <c r="AB33" s="80">
        <v>51.72</v>
      </c>
      <c r="AC33" s="80">
        <v>51.72</v>
      </c>
      <c r="AD33" s="80">
        <v>51.72</v>
      </c>
      <c r="AE33" s="80">
        <v>58.62</v>
      </c>
      <c r="AF33" s="80">
        <v>44.83</v>
      </c>
      <c r="AG33" s="80">
        <v>44.83</v>
      </c>
      <c r="AH33" s="80">
        <v>58.62</v>
      </c>
      <c r="AI33" s="80">
        <v>51.72</v>
      </c>
      <c r="AJ33" s="80">
        <v>55.17</v>
      </c>
      <c r="AK33" s="83">
        <v>62.07</v>
      </c>
      <c r="AL33" s="84">
        <v>59.195833333333347</v>
      </c>
      <c r="AM33" s="84">
        <v>48.28</v>
      </c>
      <c r="AN33" s="85">
        <v>65.52</v>
      </c>
      <c r="AO33" s="84">
        <v>52.297499999999992</v>
      </c>
      <c r="AP33" s="84">
        <v>44.83</v>
      </c>
      <c r="AQ33" s="84">
        <v>62.07</v>
      </c>
      <c r="AR33" s="86">
        <v>6.8983333333333547</v>
      </c>
      <c r="AS33" s="85" t="s">
        <v>71</v>
      </c>
    </row>
    <row r="34" spans="1:45" x14ac:dyDescent="0.25">
      <c r="A34" s="73">
        <v>574</v>
      </c>
      <c r="B34" s="74">
        <v>1</v>
      </c>
      <c r="C34" s="73">
        <v>3</v>
      </c>
      <c r="D34" s="73">
        <v>1</v>
      </c>
      <c r="E34" s="73">
        <v>1</v>
      </c>
      <c r="F34" s="73">
        <v>1</v>
      </c>
      <c r="G34" s="73" t="b">
        <v>1</v>
      </c>
      <c r="H34" s="73">
        <v>0.2</v>
      </c>
      <c r="I34" s="73" t="b">
        <v>1</v>
      </c>
      <c r="J34" s="73">
        <v>0.1</v>
      </c>
      <c r="K34" s="73" t="b">
        <v>1</v>
      </c>
      <c r="L34" s="73">
        <v>0.1</v>
      </c>
      <c r="M34" s="75">
        <v>0.2</v>
      </c>
      <c r="N34" s="73">
        <v>65.52</v>
      </c>
      <c r="O34" s="73">
        <v>62.07</v>
      </c>
      <c r="P34" s="73">
        <v>62.07</v>
      </c>
      <c r="Q34" s="73">
        <v>48.28</v>
      </c>
      <c r="R34" s="73">
        <v>62.07</v>
      </c>
      <c r="S34" s="73">
        <v>58.62</v>
      </c>
      <c r="T34" s="73">
        <v>62.07</v>
      </c>
      <c r="U34" s="73">
        <v>55.17</v>
      </c>
      <c r="V34" s="73">
        <v>62.07</v>
      </c>
      <c r="W34" s="73">
        <v>51.72</v>
      </c>
      <c r="X34" s="73">
        <v>62.07</v>
      </c>
      <c r="Y34" s="76">
        <v>58.62</v>
      </c>
      <c r="Z34" s="73">
        <v>51.72</v>
      </c>
      <c r="AA34" s="73">
        <v>44.83</v>
      </c>
      <c r="AB34" s="73">
        <v>51.72</v>
      </c>
      <c r="AC34" s="73">
        <v>51.72</v>
      </c>
      <c r="AD34" s="73">
        <v>51.72</v>
      </c>
      <c r="AE34" s="73">
        <v>58.62</v>
      </c>
      <c r="AF34" s="73">
        <v>44.83</v>
      </c>
      <c r="AG34" s="73">
        <v>44.83</v>
      </c>
      <c r="AH34" s="73">
        <v>58.62</v>
      </c>
      <c r="AI34" s="73">
        <v>51.72</v>
      </c>
      <c r="AJ34" s="73">
        <v>55.17</v>
      </c>
      <c r="AK34" s="76">
        <v>62.07</v>
      </c>
      <c r="AL34" s="77">
        <v>59.195833333333347</v>
      </c>
      <c r="AM34" s="77">
        <v>48.28</v>
      </c>
      <c r="AN34" s="78">
        <v>65.52</v>
      </c>
      <c r="AO34" s="77">
        <v>52.297499999999992</v>
      </c>
      <c r="AP34" s="77">
        <v>44.83</v>
      </c>
      <c r="AQ34" s="77">
        <v>62.07</v>
      </c>
      <c r="AR34" s="79">
        <v>6.8983333333333547</v>
      </c>
      <c r="AS34" s="78" t="s">
        <v>71</v>
      </c>
    </row>
    <row r="35" spans="1:45" x14ac:dyDescent="0.25">
      <c r="A35" s="80">
        <v>115</v>
      </c>
      <c r="B35" s="81">
        <v>1</v>
      </c>
      <c r="C35" s="80">
        <v>5</v>
      </c>
      <c r="D35" s="80">
        <v>3</v>
      </c>
      <c r="E35" s="80">
        <v>2</v>
      </c>
      <c r="F35" s="80">
        <v>2</v>
      </c>
      <c r="G35" s="80" t="b">
        <v>1</v>
      </c>
      <c r="H35" s="80">
        <v>0.1</v>
      </c>
      <c r="I35" s="80" t="b">
        <v>1</v>
      </c>
      <c r="J35" s="80">
        <v>0.1</v>
      </c>
      <c r="K35" s="80" t="b">
        <v>1</v>
      </c>
      <c r="L35" s="80">
        <v>0.1</v>
      </c>
      <c r="M35" s="82">
        <v>0.2</v>
      </c>
      <c r="N35" s="80">
        <v>65.52</v>
      </c>
      <c r="O35" s="80">
        <v>62.07</v>
      </c>
      <c r="P35" s="80">
        <v>62.07</v>
      </c>
      <c r="Q35" s="80">
        <v>48.28</v>
      </c>
      <c r="R35" s="80">
        <v>62.07</v>
      </c>
      <c r="S35" s="80">
        <v>58.62</v>
      </c>
      <c r="T35" s="80">
        <v>62.07</v>
      </c>
      <c r="U35" s="80">
        <v>55.17</v>
      </c>
      <c r="V35" s="80">
        <v>62.07</v>
      </c>
      <c r="W35" s="80">
        <v>51.72</v>
      </c>
      <c r="X35" s="80">
        <v>62.07</v>
      </c>
      <c r="Y35" s="83">
        <v>58.62</v>
      </c>
      <c r="Z35" s="80">
        <v>34.479999999999997</v>
      </c>
      <c r="AA35" s="80">
        <v>51.72</v>
      </c>
      <c r="AB35" s="80">
        <v>44.83</v>
      </c>
      <c r="AC35" s="80">
        <v>58.62</v>
      </c>
      <c r="AD35" s="80">
        <v>13.79</v>
      </c>
      <c r="AE35" s="80">
        <v>41.38</v>
      </c>
      <c r="AF35" s="80">
        <v>6.9</v>
      </c>
      <c r="AG35" s="80">
        <v>44.83</v>
      </c>
      <c r="AH35" s="80">
        <v>41.38</v>
      </c>
      <c r="AI35" s="80">
        <v>51.72</v>
      </c>
      <c r="AJ35" s="80">
        <v>55.17</v>
      </c>
      <c r="AK35" s="83">
        <v>51.72</v>
      </c>
      <c r="AL35" s="84">
        <v>59.195833333333347</v>
      </c>
      <c r="AM35" s="84">
        <v>48.28</v>
      </c>
      <c r="AN35" s="85">
        <v>65.52</v>
      </c>
      <c r="AO35" s="84">
        <v>41.37833333333333</v>
      </c>
      <c r="AP35" s="84">
        <v>6.9</v>
      </c>
      <c r="AQ35" s="84">
        <v>58.62</v>
      </c>
      <c r="AR35" s="86">
        <v>17.817500000000017</v>
      </c>
      <c r="AS35" s="85" t="s">
        <v>63</v>
      </c>
    </row>
    <row r="36" spans="1:45" x14ac:dyDescent="0.25">
      <c r="B36" s="72"/>
      <c r="M36" s="72"/>
      <c r="AS36"/>
    </row>
    <row r="37" spans="1:45" x14ac:dyDescent="0.25">
      <c r="A37" s="73">
        <v>88</v>
      </c>
      <c r="B37" s="74">
        <v>1</v>
      </c>
      <c r="C37" s="73">
        <v>5</v>
      </c>
      <c r="D37" s="73">
        <v>3</v>
      </c>
      <c r="E37" s="73">
        <v>1</v>
      </c>
      <c r="F37" s="73">
        <v>1</v>
      </c>
      <c r="G37" s="73" t="b">
        <v>1</v>
      </c>
      <c r="H37" s="73">
        <v>0.5</v>
      </c>
      <c r="I37" s="73" t="b">
        <v>1</v>
      </c>
      <c r="J37" s="73">
        <v>0.5</v>
      </c>
      <c r="K37" s="73" t="b">
        <v>1</v>
      </c>
      <c r="L37" s="73">
        <v>0.5</v>
      </c>
      <c r="M37" s="75">
        <v>0.5</v>
      </c>
      <c r="N37" s="73">
        <v>65.52</v>
      </c>
      <c r="O37" s="73">
        <v>62.07</v>
      </c>
      <c r="P37" s="73">
        <v>62.07</v>
      </c>
      <c r="Q37" s="73">
        <v>48.28</v>
      </c>
      <c r="R37" s="73">
        <v>62.07</v>
      </c>
      <c r="S37" s="73">
        <v>58.62</v>
      </c>
      <c r="T37" s="73">
        <v>62.07</v>
      </c>
      <c r="U37" s="73">
        <v>55.17</v>
      </c>
      <c r="V37" s="73">
        <v>62.07</v>
      </c>
      <c r="W37" s="73">
        <v>51.72</v>
      </c>
      <c r="X37" s="73">
        <v>62.07</v>
      </c>
      <c r="Y37" s="76">
        <v>58.62</v>
      </c>
      <c r="Z37" s="73">
        <v>65.52</v>
      </c>
      <c r="AA37" s="73">
        <v>51.72</v>
      </c>
      <c r="AB37" s="73">
        <v>34.479999999999997</v>
      </c>
      <c r="AC37" s="73">
        <v>41.38</v>
      </c>
      <c r="AD37" s="73">
        <v>62.07</v>
      </c>
      <c r="AE37" s="73">
        <v>65.52</v>
      </c>
      <c r="AF37" s="73">
        <v>51.72</v>
      </c>
      <c r="AG37" s="73">
        <v>41.38</v>
      </c>
      <c r="AH37" s="73">
        <v>58.62</v>
      </c>
      <c r="AI37" s="73">
        <v>68.97</v>
      </c>
      <c r="AJ37" s="73">
        <v>68.97</v>
      </c>
      <c r="AK37" s="76">
        <v>68.97</v>
      </c>
      <c r="AL37" s="77">
        <v>59.195833333333347</v>
      </c>
      <c r="AM37" s="77">
        <v>48.28</v>
      </c>
      <c r="AN37" s="78">
        <v>65.52</v>
      </c>
      <c r="AO37" s="77">
        <v>56.610000000000007</v>
      </c>
      <c r="AP37" s="77">
        <v>34.479999999999997</v>
      </c>
      <c r="AQ37" s="77">
        <v>68.97</v>
      </c>
      <c r="AR37" s="79">
        <v>2.5858333333333405</v>
      </c>
      <c r="AS37" s="78" t="s">
        <v>69</v>
      </c>
    </row>
    <row r="38" spans="1:45" x14ac:dyDescent="0.25">
      <c r="A38" s="80">
        <v>25</v>
      </c>
      <c r="B38" s="81">
        <v>1</v>
      </c>
      <c r="C38" s="80">
        <v>3</v>
      </c>
      <c r="D38" s="80">
        <v>1</v>
      </c>
      <c r="E38" s="80">
        <v>1</v>
      </c>
      <c r="F38" s="80">
        <v>2</v>
      </c>
      <c r="G38" s="80" t="b">
        <v>1</v>
      </c>
      <c r="H38" s="80">
        <v>0.5</v>
      </c>
      <c r="I38" s="80" t="b">
        <v>1</v>
      </c>
      <c r="J38" s="80">
        <v>0.5</v>
      </c>
      <c r="K38" s="80" t="b">
        <v>1</v>
      </c>
      <c r="L38" s="80">
        <v>0.5</v>
      </c>
      <c r="M38" s="82">
        <v>0.5</v>
      </c>
      <c r="N38" s="80">
        <v>65.52</v>
      </c>
      <c r="O38" s="80">
        <v>62.07</v>
      </c>
      <c r="P38" s="80">
        <v>62.07</v>
      </c>
      <c r="Q38" s="80">
        <v>48.28</v>
      </c>
      <c r="R38" s="80">
        <v>62.07</v>
      </c>
      <c r="S38" s="80">
        <v>58.62</v>
      </c>
      <c r="T38" s="80">
        <v>62.07</v>
      </c>
      <c r="U38" s="80">
        <v>55.17</v>
      </c>
      <c r="V38" s="80">
        <v>62.07</v>
      </c>
      <c r="W38" s="80">
        <v>51.72</v>
      </c>
      <c r="X38" s="80">
        <v>62.07</v>
      </c>
      <c r="Y38" s="83">
        <v>58.62</v>
      </c>
      <c r="Z38" s="80">
        <v>55.17</v>
      </c>
      <c r="AA38" s="80">
        <v>41.38</v>
      </c>
      <c r="AB38" s="80">
        <v>48.28</v>
      </c>
      <c r="AC38" s="80">
        <v>58.62</v>
      </c>
      <c r="AD38" s="80">
        <v>51.72</v>
      </c>
      <c r="AE38" s="80">
        <v>65.52</v>
      </c>
      <c r="AF38" s="80">
        <v>62.07</v>
      </c>
      <c r="AG38" s="80">
        <v>58.62</v>
      </c>
      <c r="AH38" s="80">
        <v>48.28</v>
      </c>
      <c r="AI38" s="80">
        <v>65.52</v>
      </c>
      <c r="AJ38" s="80">
        <v>62.07</v>
      </c>
      <c r="AK38" s="83">
        <v>31.03</v>
      </c>
      <c r="AL38" s="84">
        <v>59.195833333333347</v>
      </c>
      <c r="AM38" s="84">
        <v>48.28</v>
      </c>
      <c r="AN38" s="85">
        <v>65.52</v>
      </c>
      <c r="AO38" s="84">
        <v>54.023333333333333</v>
      </c>
      <c r="AP38" s="84">
        <v>31.03</v>
      </c>
      <c r="AQ38" s="84">
        <v>65.52</v>
      </c>
      <c r="AR38" s="86">
        <v>5.1725000000000136</v>
      </c>
      <c r="AS38" s="85" t="s">
        <v>65</v>
      </c>
    </row>
    <row r="39" spans="1:45" x14ac:dyDescent="0.25">
      <c r="A39" s="73">
        <v>109</v>
      </c>
      <c r="B39" s="74">
        <v>1</v>
      </c>
      <c r="C39" s="73">
        <v>5</v>
      </c>
      <c r="D39" s="73">
        <v>3</v>
      </c>
      <c r="E39" s="73">
        <v>1</v>
      </c>
      <c r="F39" s="73">
        <v>2</v>
      </c>
      <c r="G39" s="73" t="b">
        <v>1</v>
      </c>
      <c r="H39" s="73">
        <v>0.5</v>
      </c>
      <c r="I39" s="73" t="b">
        <v>1</v>
      </c>
      <c r="J39" s="73">
        <v>0.5</v>
      </c>
      <c r="K39" s="73" t="b">
        <v>1</v>
      </c>
      <c r="L39" s="73">
        <v>0.5</v>
      </c>
      <c r="M39" s="75">
        <v>0.5</v>
      </c>
      <c r="N39" s="73">
        <v>65.52</v>
      </c>
      <c r="O39" s="73">
        <v>62.07</v>
      </c>
      <c r="P39" s="73">
        <v>62.07</v>
      </c>
      <c r="Q39" s="73">
        <v>48.28</v>
      </c>
      <c r="R39" s="73">
        <v>62.07</v>
      </c>
      <c r="S39" s="73">
        <v>58.62</v>
      </c>
      <c r="T39" s="73">
        <v>62.07</v>
      </c>
      <c r="U39" s="73">
        <v>55.17</v>
      </c>
      <c r="V39" s="73">
        <v>62.07</v>
      </c>
      <c r="W39" s="73">
        <v>51.72</v>
      </c>
      <c r="X39" s="73">
        <v>62.07</v>
      </c>
      <c r="Y39" s="76">
        <v>58.62</v>
      </c>
      <c r="Z39" s="73">
        <v>55.17</v>
      </c>
      <c r="AA39" s="73">
        <v>55.17</v>
      </c>
      <c r="AB39" s="73">
        <v>58.62</v>
      </c>
      <c r="AC39" s="73">
        <v>37.93</v>
      </c>
      <c r="AD39" s="73">
        <v>58.62</v>
      </c>
      <c r="AE39" s="73">
        <v>58.62</v>
      </c>
      <c r="AF39" s="73">
        <v>41.38</v>
      </c>
      <c r="AG39" s="73">
        <v>44.83</v>
      </c>
      <c r="AH39" s="73">
        <v>44.83</v>
      </c>
      <c r="AI39" s="73">
        <v>62.07</v>
      </c>
      <c r="AJ39" s="73">
        <v>62.07</v>
      </c>
      <c r="AK39" s="76">
        <v>55.17</v>
      </c>
      <c r="AL39" s="77">
        <v>59.195833333333347</v>
      </c>
      <c r="AM39" s="77">
        <v>48.28</v>
      </c>
      <c r="AN39" s="78">
        <v>65.52</v>
      </c>
      <c r="AO39" s="77">
        <v>52.873333333333335</v>
      </c>
      <c r="AP39" s="77">
        <v>37.93</v>
      </c>
      <c r="AQ39" s="77">
        <v>62.07</v>
      </c>
      <c r="AR39" s="79">
        <v>6.3225000000000122</v>
      </c>
      <c r="AS39" s="78" t="s">
        <v>69</v>
      </c>
    </row>
    <row r="40" spans="1:45" x14ac:dyDescent="0.25">
      <c r="A40" s="80">
        <v>4</v>
      </c>
      <c r="B40" s="81">
        <v>1</v>
      </c>
      <c r="C40" s="80">
        <v>3</v>
      </c>
      <c r="D40" s="80">
        <v>1</v>
      </c>
      <c r="E40" s="80">
        <v>1</v>
      </c>
      <c r="F40" s="80">
        <v>1</v>
      </c>
      <c r="G40" s="80" t="b">
        <v>1</v>
      </c>
      <c r="H40" s="80">
        <v>0.5</v>
      </c>
      <c r="I40" s="80" t="b">
        <v>1</v>
      </c>
      <c r="J40" s="80">
        <v>0.5</v>
      </c>
      <c r="K40" s="80" t="b">
        <v>1</v>
      </c>
      <c r="L40" s="80">
        <v>0.5</v>
      </c>
      <c r="M40" s="82">
        <v>0.5</v>
      </c>
      <c r="N40" s="80">
        <v>65.52</v>
      </c>
      <c r="O40" s="80">
        <v>62.07</v>
      </c>
      <c r="P40" s="80">
        <v>62.07</v>
      </c>
      <c r="Q40" s="80">
        <v>48.28</v>
      </c>
      <c r="R40" s="80">
        <v>62.07</v>
      </c>
      <c r="S40" s="80">
        <v>58.62</v>
      </c>
      <c r="T40" s="80">
        <v>62.07</v>
      </c>
      <c r="U40" s="80">
        <v>55.17</v>
      </c>
      <c r="V40" s="80">
        <v>62.07</v>
      </c>
      <c r="W40" s="80">
        <v>51.72</v>
      </c>
      <c r="X40" s="80">
        <v>62.07</v>
      </c>
      <c r="Y40" s="83">
        <v>58.62</v>
      </c>
      <c r="Z40" s="80">
        <v>58.62</v>
      </c>
      <c r="AA40" s="80">
        <v>37.93</v>
      </c>
      <c r="AB40" s="80">
        <v>48.28</v>
      </c>
      <c r="AC40" s="80">
        <v>48.28</v>
      </c>
      <c r="AD40" s="80">
        <v>51.72</v>
      </c>
      <c r="AE40" s="80">
        <v>55.17</v>
      </c>
      <c r="AF40" s="80">
        <v>55.17</v>
      </c>
      <c r="AG40" s="80">
        <v>44.83</v>
      </c>
      <c r="AH40" s="80">
        <v>58.62</v>
      </c>
      <c r="AI40" s="80">
        <v>58.62</v>
      </c>
      <c r="AJ40" s="80">
        <v>55.17</v>
      </c>
      <c r="AK40" s="83">
        <v>51.72</v>
      </c>
      <c r="AL40" s="84">
        <v>59.195833333333347</v>
      </c>
      <c r="AM40" s="84">
        <v>48.28</v>
      </c>
      <c r="AN40" s="85">
        <v>65.52</v>
      </c>
      <c r="AO40" s="84">
        <v>52.010833333333331</v>
      </c>
      <c r="AP40" s="84">
        <v>37.93</v>
      </c>
      <c r="AQ40" s="84">
        <v>58.62</v>
      </c>
      <c r="AR40" s="86">
        <v>7.1850000000000165</v>
      </c>
      <c r="AS40" s="85" t="s">
        <v>60</v>
      </c>
    </row>
    <row r="41" spans="1:45" x14ac:dyDescent="0.25">
      <c r="A41" s="73">
        <v>46</v>
      </c>
      <c r="B41" s="74">
        <v>1</v>
      </c>
      <c r="C41" s="73">
        <v>3</v>
      </c>
      <c r="D41" s="73">
        <v>2</v>
      </c>
      <c r="E41" s="73">
        <v>1</v>
      </c>
      <c r="F41" s="73">
        <v>1</v>
      </c>
      <c r="G41" s="73" t="b">
        <v>1</v>
      </c>
      <c r="H41" s="73">
        <v>0.5</v>
      </c>
      <c r="I41" s="73" t="b">
        <v>1</v>
      </c>
      <c r="J41" s="73">
        <v>0.5</v>
      </c>
      <c r="K41" s="73" t="b">
        <v>1</v>
      </c>
      <c r="L41" s="73">
        <v>0.5</v>
      </c>
      <c r="M41" s="75">
        <v>0.5</v>
      </c>
      <c r="N41" s="73">
        <v>65.52</v>
      </c>
      <c r="O41" s="73">
        <v>62.07</v>
      </c>
      <c r="P41" s="73">
        <v>62.07</v>
      </c>
      <c r="Q41" s="73">
        <v>48.28</v>
      </c>
      <c r="R41" s="73">
        <v>62.07</v>
      </c>
      <c r="S41" s="73">
        <v>58.62</v>
      </c>
      <c r="T41" s="73">
        <v>62.07</v>
      </c>
      <c r="U41" s="73">
        <v>55.17</v>
      </c>
      <c r="V41" s="73">
        <v>62.07</v>
      </c>
      <c r="W41" s="73">
        <v>51.72</v>
      </c>
      <c r="X41" s="73">
        <v>62.07</v>
      </c>
      <c r="Y41" s="76">
        <v>58.62</v>
      </c>
      <c r="Z41" s="73">
        <v>48.28</v>
      </c>
      <c r="AA41" s="73">
        <v>27.59</v>
      </c>
      <c r="AB41" s="73">
        <v>55.17</v>
      </c>
      <c r="AC41" s="73">
        <v>13.79</v>
      </c>
      <c r="AD41" s="73">
        <v>62.07</v>
      </c>
      <c r="AE41" s="73">
        <v>58.62</v>
      </c>
      <c r="AF41" s="73">
        <v>62.07</v>
      </c>
      <c r="AG41" s="73">
        <v>51.72</v>
      </c>
      <c r="AH41" s="73">
        <v>51.72</v>
      </c>
      <c r="AI41" s="73">
        <v>58.62</v>
      </c>
      <c r="AJ41" s="73">
        <v>55.17</v>
      </c>
      <c r="AK41" s="76">
        <v>58.62</v>
      </c>
      <c r="AL41" s="77">
        <v>59.195833333333347</v>
      </c>
      <c r="AM41" s="77">
        <v>48.28</v>
      </c>
      <c r="AN41" s="78">
        <v>65.52</v>
      </c>
      <c r="AO41" s="77">
        <v>50.286666666666662</v>
      </c>
      <c r="AP41" s="77">
        <v>13.79</v>
      </c>
      <c r="AQ41" s="77">
        <v>62.07</v>
      </c>
      <c r="AR41" s="79">
        <v>8.9091666666666853</v>
      </c>
      <c r="AS41" s="78" t="s">
        <v>64</v>
      </c>
    </row>
    <row r="42" spans="1:45" x14ac:dyDescent="0.25">
      <c r="A42" s="80">
        <v>130</v>
      </c>
      <c r="B42" s="81">
        <v>1</v>
      </c>
      <c r="C42" s="80">
        <v>4</v>
      </c>
      <c r="D42" s="80">
        <v>4</v>
      </c>
      <c r="E42" s="80">
        <v>1</v>
      </c>
      <c r="F42" s="80">
        <v>1</v>
      </c>
      <c r="G42" s="80" t="b">
        <v>1</v>
      </c>
      <c r="H42" s="80">
        <v>0.5</v>
      </c>
      <c r="I42" s="80" t="b">
        <v>1</v>
      </c>
      <c r="J42" s="80">
        <v>0.5</v>
      </c>
      <c r="K42" s="80" t="b">
        <v>1</v>
      </c>
      <c r="L42" s="80">
        <v>0.5</v>
      </c>
      <c r="M42" s="82">
        <v>0.5</v>
      </c>
      <c r="N42" s="80">
        <v>65.52</v>
      </c>
      <c r="O42" s="80">
        <v>62.07</v>
      </c>
      <c r="P42" s="80">
        <v>62.07</v>
      </c>
      <c r="Q42" s="80">
        <v>48.28</v>
      </c>
      <c r="R42" s="80">
        <v>62.07</v>
      </c>
      <c r="S42" s="80">
        <v>58.62</v>
      </c>
      <c r="T42" s="80">
        <v>62.07</v>
      </c>
      <c r="U42" s="80">
        <v>55.17</v>
      </c>
      <c r="V42" s="80">
        <v>62.07</v>
      </c>
      <c r="W42" s="80">
        <v>51.72</v>
      </c>
      <c r="X42" s="80">
        <v>62.07</v>
      </c>
      <c r="Y42" s="83">
        <v>58.62</v>
      </c>
      <c r="Z42" s="80">
        <v>58.62</v>
      </c>
      <c r="AA42" s="80">
        <v>44.83</v>
      </c>
      <c r="AB42" s="80">
        <v>51.72</v>
      </c>
      <c r="AC42" s="80">
        <v>10.34</v>
      </c>
      <c r="AD42" s="80">
        <v>62.07</v>
      </c>
      <c r="AE42" s="80">
        <v>44.83</v>
      </c>
      <c r="AF42" s="80">
        <v>55.17</v>
      </c>
      <c r="AG42" s="80">
        <v>41.38</v>
      </c>
      <c r="AH42" s="80">
        <v>48.28</v>
      </c>
      <c r="AI42" s="80">
        <v>62.07</v>
      </c>
      <c r="AJ42" s="80">
        <v>55.17</v>
      </c>
      <c r="AK42" s="83">
        <v>51.72</v>
      </c>
      <c r="AL42" s="84">
        <v>59.195833333333347</v>
      </c>
      <c r="AM42" s="84">
        <v>48.28</v>
      </c>
      <c r="AN42" s="85">
        <v>65.52</v>
      </c>
      <c r="AO42" s="84">
        <v>48.85</v>
      </c>
      <c r="AP42" s="84">
        <v>10.34</v>
      </c>
      <c r="AQ42" s="84">
        <v>62.07</v>
      </c>
      <c r="AR42" s="86">
        <v>10.345833333333346</v>
      </c>
      <c r="AS42" s="85" t="s">
        <v>64</v>
      </c>
    </row>
    <row r="43" spans="1:45" x14ac:dyDescent="0.25">
      <c r="B43" s="72"/>
      <c r="M43" s="72"/>
      <c r="AS43"/>
    </row>
    <row r="44" spans="1:45" x14ac:dyDescent="0.25">
      <c r="A44" s="73">
        <v>68</v>
      </c>
      <c r="B44" s="74">
        <v>1</v>
      </c>
      <c r="C44" s="73">
        <v>3</v>
      </c>
      <c r="D44" s="73">
        <v>2</v>
      </c>
      <c r="E44" s="73">
        <v>1</v>
      </c>
      <c r="F44" s="73">
        <v>2</v>
      </c>
      <c r="G44" s="73" t="b">
        <v>1</v>
      </c>
      <c r="H44" s="73">
        <v>1</v>
      </c>
      <c r="I44" s="73" t="b">
        <v>1</v>
      </c>
      <c r="J44" s="73">
        <v>1</v>
      </c>
      <c r="K44" s="73" t="b">
        <v>1</v>
      </c>
      <c r="L44" s="73">
        <v>1</v>
      </c>
      <c r="M44" s="75">
        <v>1</v>
      </c>
      <c r="N44" s="73">
        <v>65.52</v>
      </c>
      <c r="O44" s="73">
        <v>62.07</v>
      </c>
      <c r="P44" s="73">
        <v>62.07</v>
      </c>
      <c r="Q44" s="73">
        <v>48.28</v>
      </c>
      <c r="R44" s="73">
        <v>62.07</v>
      </c>
      <c r="S44" s="73">
        <v>58.62</v>
      </c>
      <c r="T44" s="73">
        <v>62.07</v>
      </c>
      <c r="U44" s="73">
        <v>55.17</v>
      </c>
      <c r="V44" s="73">
        <v>62.07</v>
      </c>
      <c r="W44" s="73">
        <v>51.72</v>
      </c>
      <c r="X44" s="73">
        <v>62.07</v>
      </c>
      <c r="Y44" s="76">
        <v>58.62</v>
      </c>
      <c r="Z44" s="73">
        <v>68.97</v>
      </c>
      <c r="AA44" s="73">
        <v>51.72</v>
      </c>
      <c r="AB44" s="73">
        <v>55.17</v>
      </c>
      <c r="AC44" s="73">
        <v>62.07</v>
      </c>
      <c r="AD44" s="73">
        <v>65.52</v>
      </c>
      <c r="AE44" s="73">
        <v>51.72</v>
      </c>
      <c r="AF44" s="73">
        <v>72.41</v>
      </c>
      <c r="AG44" s="73">
        <v>62.07</v>
      </c>
      <c r="AH44" s="73">
        <v>62.07</v>
      </c>
      <c r="AI44" s="73">
        <v>68.97</v>
      </c>
      <c r="AJ44" s="73">
        <v>68.97</v>
      </c>
      <c r="AK44" s="76">
        <v>62.07</v>
      </c>
      <c r="AL44" s="77">
        <v>59.195833333333347</v>
      </c>
      <c r="AM44" s="77">
        <v>48.28</v>
      </c>
      <c r="AN44" s="78">
        <v>65.52</v>
      </c>
      <c r="AO44" s="77">
        <v>62.644166666666671</v>
      </c>
      <c r="AP44" s="77">
        <v>51.72</v>
      </c>
      <c r="AQ44" s="77">
        <v>72.41</v>
      </c>
      <c r="AR44" s="79">
        <v>-3.4483333333333235</v>
      </c>
      <c r="AS44" s="78" t="s">
        <v>66</v>
      </c>
    </row>
    <row r="45" spans="1:45" x14ac:dyDescent="0.25">
      <c r="A45" s="80">
        <v>11</v>
      </c>
      <c r="B45" s="81">
        <v>1</v>
      </c>
      <c r="C45" s="80">
        <v>3</v>
      </c>
      <c r="D45" s="80">
        <v>1</v>
      </c>
      <c r="E45" s="80">
        <v>2</v>
      </c>
      <c r="F45" s="80">
        <v>1</v>
      </c>
      <c r="G45" s="80" t="b">
        <v>1</v>
      </c>
      <c r="H45" s="80">
        <v>0.5</v>
      </c>
      <c r="I45" s="80" t="b">
        <v>1</v>
      </c>
      <c r="J45" s="80">
        <v>0.5</v>
      </c>
      <c r="K45" s="80" t="b">
        <v>1</v>
      </c>
      <c r="L45" s="80">
        <v>0.5</v>
      </c>
      <c r="M45" s="82">
        <v>1</v>
      </c>
      <c r="N45" s="80">
        <v>65.52</v>
      </c>
      <c r="O45" s="80">
        <v>62.07</v>
      </c>
      <c r="P45" s="80">
        <v>62.07</v>
      </c>
      <c r="Q45" s="80">
        <v>48.28</v>
      </c>
      <c r="R45" s="80">
        <v>62.07</v>
      </c>
      <c r="S45" s="80">
        <v>58.62</v>
      </c>
      <c r="T45" s="80">
        <v>62.07</v>
      </c>
      <c r="U45" s="80">
        <v>55.17</v>
      </c>
      <c r="V45" s="80">
        <v>62.07</v>
      </c>
      <c r="W45" s="80">
        <v>51.72</v>
      </c>
      <c r="X45" s="80">
        <v>62.07</v>
      </c>
      <c r="Y45" s="83">
        <v>58.62</v>
      </c>
      <c r="Z45" s="80">
        <v>68.97</v>
      </c>
      <c r="AA45" s="80">
        <v>65.52</v>
      </c>
      <c r="AB45" s="80">
        <v>37.93</v>
      </c>
      <c r="AC45" s="80">
        <v>62.07</v>
      </c>
      <c r="AD45" s="80">
        <v>62.07</v>
      </c>
      <c r="AE45" s="80">
        <v>62.07</v>
      </c>
      <c r="AF45" s="80">
        <v>65.52</v>
      </c>
      <c r="AG45" s="80">
        <v>58.62</v>
      </c>
      <c r="AH45" s="80">
        <v>62.07</v>
      </c>
      <c r="AI45" s="80">
        <v>62.07</v>
      </c>
      <c r="AJ45" s="80">
        <v>62.07</v>
      </c>
      <c r="AK45" s="83">
        <v>48.28</v>
      </c>
      <c r="AL45" s="84">
        <v>59.195833333333347</v>
      </c>
      <c r="AM45" s="84">
        <v>48.28</v>
      </c>
      <c r="AN45" s="85">
        <v>65.52</v>
      </c>
      <c r="AO45" s="84">
        <v>59.771666666666675</v>
      </c>
      <c r="AP45" s="84">
        <v>37.93</v>
      </c>
      <c r="AQ45" s="84">
        <v>68.97</v>
      </c>
      <c r="AR45" s="86">
        <v>-0.57583333333332831</v>
      </c>
      <c r="AS45" s="85" t="s">
        <v>60</v>
      </c>
    </row>
    <row r="46" spans="1:45" x14ac:dyDescent="0.25">
      <c r="A46" s="73">
        <v>152</v>
      </c>
      <c r="B46" s="74">
        <v>1</v>
      </c>
      <c r="C46" s="73">
        <v>4</v>
      </c>
      <c r="D46" s="73">
        <v>4</v>
      </c>
      <c r="E46" s="73">
        <v>1</v>
      </c>
      <c r="F46" s="73">
        <v>2</v>
      </c>
      <c r="G46" s="73" t="b">
        <v>1</v>
      </c>
      <c r="H46" s="73">
        <v>1</v>
      </c>
      <c r="I46" s="73" t="b">
        <v>1</v>
      </c>
      <c r="J46" s="73">
        <v>1</v>
      </c>
      <c r="K46" s="73" t="b">
        <v>1</v>
      </c>
      <c r="L46" s="73">
        <v>1</v>
      </c>
      <c r="M46" s="75">
        <v>1</v>
      </c>
      <c r="N46" s="73">
        <v>65.52</v>
      </c>
      <c r="O46" s="73">
        <v>62.07</v>
      </c>
      <c r="P46" s="73">
        <v>62.07</v>
      </c>
      <c r="Q46" s="73">
        <v>48.28</v>
      </c>
      <c r="R46" s="73">
        <v>62.07</v>
      </c>
      <c r="S46" s="73">
        <v>58.62</v>
      </c>
      <c r="T46" s="73">
        <v>62.07</v>
      </c>
      <c r="U46" s="73">
        <v>55.17</v>
      </c>
      <c r="V46" s="73">
        <v>62.07</v>
      </c>
      <c r="W46" s="73">
        <v>51.72</v>
      </c>
      <c r="X46" s="73">
        <v>62.07</v>
      </c>
      <c r="Y46" s="76">
        <v>58.62</v>
      </c>
      <c r="Z46" s="73">
        <v>55.17</v>
      </c>
      <c r="AA46" s="73">
        <v>51.72</v>
      </c>
      <c r="AB46" s="73">
        <v>55.17</v>
      </c>
      <c r="AC46" s="73">
        <v>58.62</v>
      </c>
      <c r="AD46" s="73">
        <v>62.07</v>
      </c>
      <c r="AE46" s="73">
        <v>48.28</v>
      </c>
      <c r="AF46" s="73">
        <v>65.52</v>
      </c>
      <c r="AG46" s="73">
        <v>48.28</v>
      </c>
      <c r="AH46" s="73">
        <v>44.83</v>
      </c>
      <c r="AI46" s="73">
        <v>65.52</v>
      </c>
      <c r="AJ46" s="73">
        <v>62.07</v>
      </c>
      <c r="AK46" s="76">
        <v>48.28</v>
      </c>
      <c r="AL46" s="77">
        <v>59.195833333333347</v>
      </c>
      <c r="AM46" s="77">
        <v>48.28</v>
      </c>
      <c r="AN46" s="78">
        <v>65.52</v>
      </c>
      <c r="AO46" s="77">
        <v>55.460833333333333</v>
      </c>
      <c r="AP46" s="77">
        <v>44.83</v>
      </c>
      <c r="AQ46" s="77">
        <v>65.52</v>
      </c>
      <c r="AR46" s="79">
        <v>3.7350000000000136</v>
      </c>
      <c r="AS46" s="78" t="s">
        <v>66</v>
      </c>
    </row>
    <row r="47" spans="1:45" x14ac:dyDescent="0.25">
      <c r="A47" s="80">
        <v>5</v>
      </c>
      <c r="B47" s="81">
        <v>1</v>
      </c>
      <c r="C47" s="80">
        <v>3</v>
      </c>
      <c r="D47" s="80">
        <v>1</v>
      </c>
      <c r="E47" s="80">
        <v>1</v>
      </c>
      <c r="F47" s="80">
        <v>1</v>
      </c>
      <c r="G47" s="80" t="b">
        <v>1</v>
      </c>
      <c r="H47" s="80">
        <v>1</v>
      </c>
      <c r="I47" s="80" t="b">
        <v>1</v>
      </c>
      <c r="J47" s="80">
        <v>1</v>
      </c>
      <c r="K47" s="80" t="b">
        <v>1</v>
      </c>
      <c r="L47" s="80">
        <v>1</v>
      </c>
      <c r="M47" s="82">
        <v>1</v>
      </c>
      <c r="N47" s="80">
        <v>65.52</v>
      </c>
      <c r="O47" s="80">
        <v>62.07</v>
      </c>
      <c r="P47" s="80">
        <v>62.07</v>
      </c>
      <c r="Q47" s="80">
        <v>48.28</v>
      </c>
      <c r="R47" s="80">
        <v>62.07</v>
      </c>
      <c r="S47" s="80">
        <v>58.62</v>
      </c>
      <c r="T47" s="80">
        <v>62.07</v>
      </c>
      <c r="U47" s="80">
        <v>55.17</v>
      </c>
      <c r="V47" s="80">
        <v>62.07</v>
      </c>
      <c r="W47" s="80">
        <v>51.72</v>
      </c>
      <c r="X47" s="80">
        <v>62.07</v>
      </c>
      <c r="Y47" s="83">
        <v>58.62</v>
      </c>
      <c r="Z47" s="80">
        <v>55.17</v>
      </c>
      <c r="AA47" s="80">
        <v>51.72</v>
      </c>
      <c r="AB47" s="80">
        <v>51.72</v>
      </c>
      <c r="AC47" s="80">
        <v>55.17</v>
      </c>
      <c r="AD47" s="80">
        <v>58.62</v>
      </c>
      <c r="AE47" s="80">
        <v>58.62</v>
      </c>
      <c r="AF47" s="80">
        <v>58.62</v>
      </c>
      <c r="AG47" s="80">
        <v>55.17</v>
      </c>
      <c r="AH47" s="80">
        <v>48.28</v>
      </c>
      <c r="AI47" s="80">
        <v>58.62</v>
      </c>
      <c r="AJ47" s="80">
        <v>48.28</v>
      </c>
      <c r="AK47" s="83">
        <v>58.62</v>
      </c>
      <c r="AL47" s="84">
        <v>59.195833333333347</v>
      </c>
      <c r="AM47" s="84">
        <v>48.28</v>
      </c>
      <c r="AN47" s="85">
        <v>65.52</v>
      </c>
      <c r="AO47" s="84">
        <v>54.884166666666665</v>
      </c>
      <c r="AP47" s="84">
        <v>48.28</v>
      </c>
      <c r="AQ47" s="84">
        <v>58.62</v>
      </c>
      <c r="AR47" s="86">
        <v>4.3116666666666816</v>
      </c>
      <c r="AS47" s="85" t="s">
        <v>64</v>
      </c>
    </row>
    <row r="48" spans="1:45" x14ac:dyDescent="0.25">
      <c r="A48" s="73">
        <v>95</v>
      </c>
      <c r="B48" s="74">
        <v>1</v>
      </c>
      <c r="C48" s="73">
        <v>5</v>
      </c>
      <c r="D48" s="73">
        <v>3</v>
      </c>
      <c r="E48" s="73">
        <v>2</v>
      </c>
      <c r="F48" s="73">
        <v>1</v>
      </c>
      <c r="G48" s="73" t="b">
        <v>1</v>
      </c>
      <c r="H48" s="73">
        <v>0.5</v>
      </c>
      <c r="I48" s="73" t="b">
        <v>1</v>
      </c>
      <c r="J48" s="73">
        <v>0.5</v>
      </c>
      <c r="K48" s="73" t="b">
        <v>1</v>
      </c>
      <c r="L48" s="73">
        <v>0.5</v>
      </c>
      <c r="M48" s="75">
        <v>1</v>
      </c>
      <c r="N48" s="73">
        <v>65.52</v>
      </c>
      <c r="O48" s="73">
        <v>62.07</v>
      </c>
      <c r="P48" s="73">
        <v>62.07</v>
      </c>
      <c r="Q48" s="73">
        <v>48.28</v>
      </c>
      <c r="R48" s="73">
        <v>62.07</v>
      </c>
      <c r="S48" s="73">
        <v>58.62</v>
      </c>
      <c r="T48" s="73">
        <v>62.07</v>
      </c>
      <c r="U48" s="73">
        <v>55.17</v>
      </c>
      <c r="V48" s="73">
        <v>62.07</v>
      </c>
      <c r="W48" s="73">
        <v>51.72</v>
      </c>
      <c r="X48" s="73">
        <v>62.07</v>
      </c>
      <c r="Y48" s="76">
        <v>58.62</v>
      </c>
      <c r="Z48" s="73">
        <v>58.62</v>
      </c>
      <c r="AA48" s="73">
        <v>37.93</v>
      </c>
      <c r="AB48" s="73">
        <v>44.83</v>
      </c>
      <c r="AC48" s="73">
        <v>62.07</v>
      </c>
      <c r="AD48" s="73">
        <v>58.62</v>
      </c>
      <c r="AE48" s="73">
        <v>51.72</v>
      </c>
      <c r="AF48" s="73">
        <v>58.62</v>
      </c>
      <c r="AG48" s="73">
        <v>58.62</v>
      </c>
      <c r="AH48" s="73">
        <v>55.17</v>
      </c>
      <c r="AI48" s="73">
        <v>62.07</v>
      </c>
      <c r="AJ48" s="73">
        <v>55.17</v>
      </c>
      <c r="AK48" s="76">
        <v>51.72</v>
      </c>
      <c r="AL48" s="77">
        <v>59.195833333333347</v>
      </c>
      <c r="AM48" s="77">
        <v>48.28</v>
      </c>
      <c r="AN48" s="78">
        <v>65.52</v>
      </c>
      <c r="AO48" s="77">
        <v>54.596666666666664</v>
      </c>
      <c r="AP48" s="77">
        <v>37.93</v>
      </c>
      <c r="AQ48" s="77">
        <v>62.07</v>
      </c>
      <c r="AR48" s="79">
        <v>4.5991666666666831</v>
      </c>
      <c r="AS48" s="78" t="s">
        <v>63</v>
      </c>
    </row>
    <row r="49" spans="1:45" x14ac:dyDescent="0.25">
      <c r="A49" s="80">
        <v>47</v>
      </c>
      <c r="B49" s="81">
        <v>1</v>
      </c>
      <c r="C49" s="80">
        <v>3</v>
      </c>
      <c r="D49" s="80">
        <v>2</v>
      </c>
      <c r="E49" s="80">
        <v>1</v>
      </c>
      <c r="F49" s="80">
        <v>1</v>
      </c>
      <c r="G49" s="80" t="b">
        <v>1</v>
      </c>
      <c r="H49" s="80">
        <v>1</v>
      </c>
      <c r="I49" s="80" t="b">
        <v>1</v>
      </c>
      <c r="J49" s="80">
        <v>1</v>
      </c>
      <c r="K49" s="80" t="b">
        <v>1</v>
      </c>
      <c r="L49" s="80">
        <v>1</v>
      </c>
      <c r="M49" s="82">
        <v>1</v>
      </c>
      <c r="N49" s="80">
        <v>65.52</v>
      </c>
      <c r="O49" s="80">
        <v>62.07</v>
      </c>
      <c r="P49" s="80">
        <v>62.07</v>
      </c>
      <c r="Q49" s="80">
        <v>48.28</v>
      </c>
      <c r="R49" s="80">
        <v>62.07</v>
      </c>
      <c r="S49" s="80">
        <v>58.62</v>
      </c>
      <c r="T49" s="80">
        <v>62.07</v>
      </c>
      <c r="U49" s="80">
        <v>55.17</v>
      </c>
      <c r="V49" s="80">
        <v>62.07</v>
      </c>
      <c r="W49" s="80">
        <v>51.72</v>
      </c>
      <c r="X49" s="80">
        <v>62.07</v>
      </c>
      <c r="Y49" s="83">
        <v>58.62</v>
      </c>
      <c r="Z49" s="80">
        <v>62.07</v>
      </c>
      <c r="AA49" s="80">
        <v>48.28</v>
      </c>
      <c r="AB49" s="80">
        <v>41.38</v>
      </c>
      <c r="AC49" s="80">
        <v>62.07</v>
      </c>
      <c r="AD49" s="80">
        <v>58.62</v>
      </c>
      <c r="AE49" s="80">
        <v>48.28</v>
      </c>
      <c r="AF49" s="80">
        <v>58.62</v>
      </c>
      <c r="AG49" s="80">
        <v>48.28</v>
      </c>
      <c r="AH49" s="80">
        <v>62.07</v>
      </c>
      <c r="AI49" s="80">
        <v>55.17</v>
      </c>
      <c r="AJ49" s="80">
        <v>58.62</v>
      </c>
      <c r="AK49" s="83">
        <v>48.28</v>
      </c>
      <c r="AL49" s="84">
        <v>59.195833333333347</v>
      </c>
      <c r="AM49" s="84">
        <v>48.28</v>
      </c>
      <c r="AN49" s="85">
        <v>65.52</v>
      </c>
      <c r="AO49" s="84">
        <v>54.31166666666666</v>
      </c>
      <c r="AP49" s="84">
        <v>41.38</v>
      </c>
      <c r="AQ49" s="84">
        <v>62.07</v>
      </c>
      <c r="AR49" s="86">
        <v>4.8841666666666868</v>
      </c>
      <c r="AS49" s="85" t="s">
        <v>60</v>
      </c>
    </row>
    <row r="50" spans="1:45" x14ac:dyDescent="0.25">
      <c r="B50" s="72"/>
      <c r="M50" s="72"/>
      <c r="AS50"/>
    </row>
    <row r="51" spans="1:45" x14ac:dyDescent="0.25">
      <c r="A51" s="73">
        <v>211</v>
      </c>
      <c r="B51" s="74">
        <v>2</v>
      </c>
      <c r="C51" s="73">
        <v>4</v>
      </c>
      <c r="D51" s="73">
        <v>2</v>
      </c>
      <c r="E51" s="73">
        <v>1</v>
      </c>
      <c r="F51" s="73">
        <v>1</v>
      </c>
      <c r="G51" s="73" t="b">
        <v>1</v>
      </c>
      <c r="H51" s="73">
        <v>0.01</v>
      </c>
      <c r="I51" s="73" t="b">
        <v>1</v>
      </c>
      <c r="J51" s="73">
        <v>0.01</v>
      </c>
      <c r="K51" s="73" t="b">
        <v>1</v>
      </c>
      <c r="L51" s="73">
        <v>0.01</v>
      </c>
      <c r="M51" s="75">
        <v>0.01</v>
      </c>
      <c r="N51" s="73">
        <v>58.64</v>
      </c>
      <c r="O51" s="73">
        <v>48.44</v>
      </c>
      <c r="P51" s="73">
        <v>54.76</v>
      </c>
      <c r="Q51" s="73">
        <v>48.44</v>
      </c>
      <c r="R51" s="73">
        <v>58.88</v>
      </c>
      <c r="S51" s="73">
        <v>54.12</v>
      </c>
      <c r="T51" s="73">
        <v>65.319999999999993</v>
      </c>
      <c r="U51" s="73">
        <v>47.52</v>
      </c>
      <c r="V51" s="73">
        <v>60.32</v>
      </c>
      <c r="W51" s="73">
        <v>48.52</v>
      </c>
      <c r="X51" s="73">
        <v>48.52</v>
      </c>
      <c r="Y51" s="76">
        <v>52.76</v>
      </c>
      <c r="Z51" s="73">
        <v>43.56</v>
      </c>
      <c r="AA51" s="73">
        <v>32.08</v>
      </c>
      <c r="AB51" s="73">
        <v>41.4</v>
      </c>
      <c r="AC51" s="73">
        <v>42.88</v>
      </c>
      <c r="AD51" s="73">
        <v>46.6</v>
      </c>
      <c r="AE51" s="73">
        <v>43.28</v>
      </c>
      <c r="AF51" s="73">
        <v>42.64</v>
      </c>
      <c r="AG51" s="73">
        <v>42.24</v>
      </c>
      <c r="AH51" s="73">
        <v>40.840000000000003</v>
      </c>
      <c r="AI51" s="73">
        <v>44.28</v>
      </c>
      <c r="AJ51" s="73">
        <v>45.12</v>
      </c>
      <c r="AK51" s="76">
        <v>44.52</v>
      </c>
      <c r="AL51" s="77">
        <v>53.853333333333332</v>
      </c>
      <c r="AM51" s="77">
        <v>47.52</v>
      </c>
      <c r="AN51" s="78">
        <v>65.319999999999993</v>
      </c>
      <c r="AO51" s="77">
        <v>42.453333333333326</v>
      </c>
      <c r="AP51" s="77">
        <v>32.08</v>
      </c>
      <c r="AQ51" s="77">
        <v>46.6</v>
      </c>
      <c r="AR51" s="79">
        <v>11.400000000000006</v>
      </c>
      <c r="AS51" s="78" t="s">
        <v>64</v>
      </c>
    </row>
    <row r="52" spans="1:45" x14ac:dyDescent="0.25">
      <c r="A52" s="80">
        <v>295</v>
      </c>
      <c r="B52" s="81">
        <v>2</v>
      </c>
      <c r="C52" s="80">
        <v>4</v>
      </c>
      <c r="D52" s="80">
        <v>4</v>
      </c>
      <c r="E52" s="80">
        <v>1</v>
      </c>
      <c r="F52" s="80">
        <v>1</v>
      </c>
      <c r="G52" s="80" t="b">
        <v>1</v>
      </c>
      <c r="H52" s="80">
        <v>0.01</v>
      </c>
      <c r="I52" s="80" t="b">
        <v>1</v>
      </c>
      <c r="J52" s="80">
        <v>0.01</v>
      </c>
      <c r="K52" s="80" t="b">
        <v>1</v>
      </c>
      <c r="L52" s="80">
        <v>0.01</v>
      </c>
      <c r="M52" s="82">
        <v>0.01</v>
      </c>
      <c r="N52" s="80">
        <v>58.64</v>
      </c>
      <c r="O52" s="80">
        <v>48.44</v>
      </c>
      <c r="P52" s="80">
        <v>54.76</v>
      </c>
      <c r="Q52" s="80">
        <v>48.44</v>
      </c>
      <c r="R52" s="80">
        <v>58.88</v>
      </c>
      <c r="S52" s="80">
        <v>54.12</v>
      </c>
      <c r="T52" s="80">
        <v>65.319999999999993</v>
      </c>
      <c r="U52" s="80">
        <v>47.52</v>
      </c>
      <c r="V52" s="80">
        <v>60.32</v>
      </c>
      <c r="W52" s="80">
        <v>48.52</v>
      </c>
      <c r="X52" s="80">
        <v>48.52</v>
      </c>
      <c r="Y52" s="83">
        <v>52.76</v>
      </c>
      <c r="Z52" s="80">
        <v>42.52</v>
      </c>
      <c r="AA52" s="80">
        <v>29.2</v>
      </c>
      <c r="AB52" s="80">
        <v>38.24</v>
      </c>
      <c r="AC52" s="80">
        <v>47.44</v>
      </c>
      <c r="AD52" s="80">
        <v>44.92</v>
      </c>
      <c r="AE52" s="80">
        <v>39.56</v>
      </c>
      <c r="AF52" s="80">
        <v>39.880000000000003</v>
      </c>
      <c r="AG52" s="80">
        <v>39.6</v>
      </c>
      <c r="AH52" s="80">
        <v>39.72</v>
      </c>
      <c r="AI52" s="80">
        <v>48.08</v>
      </c>
      <c r="AJ52" s="80">
        <v>49.96</v>
      </c>
      <c r="AK52" s="83">
        <v>47.12</v>
      </c>
      <c r="AL52" s="84">
        <v>53.853333333333332</v>
      </c>
      <c r="AM52" s="84">
        <v>47.52</v>
      </c>
      <c r="AN52" s="85">
        <v>65.319999999999993</v>
      </c>
      <c r="AO52" s="84">
        <v>42.186666666666667</v>
      </c>
      <c r="AP52" s="84">
        <v>29.2</v>
      </c>
      <c r="AQ52" s="84">
        <v>49.96</v>
      </c>
      <c r="AR52" s="86">
        <v>11.666666666666664</v>
      </c>
      <c r="AS52" s="85" t="s">
        <v>70</v>
      </c>
    </row>
    <row r="53" spans="1:45" x14ac:dyDescent="0.25">
      <c r="A53" s="73">
        <v>274</v>
      </c>
      <c r="B53" s="74">
        <v>2</v>
      </c>
      <c r="C53" s="73">
        <v>10</v>
      </c>
      <c r="D53" s="73">
        <v>3</v>
      </c>
      <c r="E53" s="73">
        <v>1</v>
      </c>
      <c r="F53" s="73">
        <v>2</v>
      </c>
      <c r="G53" s="73" t="b">
        <v>1</v>
      </c>
      <c r="H53" s="73">
        <v>0.01</v>
      </c>
      <c r="I53" s="73" t="b">
        <v>1</v>
      </c>
      <c r="J53" s="73">
        <v>0.01</v>
      </c>
      <c r="K53" s="73" t="b">
        <v>1</v>
      </c>
      <c r="L53" s="73">
        <v>0.01</v>
      </c>
      <c r="M53" s="75">
        <v>0.01</v>
      </c>
      <c r="N53" s="73">
        <v>58.64</v>
      </c>
      <c r="O53" s="73">
        <v>48.44</v>
      </c>
      <c r="P53" s="73">
        <v>54.76</v>
      </c>
      <c r="Q53" s="73">
        <v>48.44</v>
      </c>
      <c r="R53" s="73">
        <v>58.88</v>
      </c>
      <c r="S53" s="73">
        <v>54.12</v>
      </c>
      <c r="T53" s="73">
        <v>65.319999999999993</v>
      </c>
      <c r="U53" s="73">
        <v>47.52</v>
      </c>
      <c r="V53" s="73">
        <v>60.32</v>
      </c>
      <c r="W53" s="73">
        <v>48.52</v>
      </c>
      <c r="X53" s="73">
        <v>48.52</v>
      </c>
      <c r="Y53" s="76">
        <v>52.76</v>
      </c>
      <c r="Z53" s="73">
        <v>32.08</v>
      </c>
      <c r="AA53" s="73">
        <v>14.96</v>
      </c>
      <c r="AB53" s="73">
        <v>27.32</v>
      </c>
      <c r="AC53" s="73">
        <v>4.8</v>
      </c>
      <c r="AD53" s="73">
        <v>33.64</v>
      </c>
      <c r="AE53" s="73">
        <v>23.12</v>
      </c>
      <c r="AF53" s="73">
        <v>34.72</v>
      </c>
      <c r="AG53" s="73">
        <v>36.119999999999997</v>
      </c>
      <c r="AH53" s="73">
        <v>28.72</v>
      </c>
      <c r="AI53" s="73">
        <v>46.44</v>
      </c>
      <c r="AJ53" s="73">
        <v>46.56</v>
      </c>
      <c r="AK53" s="76">
        <v>43.6</v>
      </c>
      <c r="AL53" s="77">
        <v>53.853333333333332</v>
      </c>
      <c r="AM53" s="77">
        <v>47.52</v>
      </c>
      <c r="AN53" s="78">
        <v>65.319999999999993</v>
      </c>
      <c r="AO53" s="77">
        <v>31.006666666666664</v>
      </c>
      <c r="AP53" s="77">
        <v>4.8</v>
      </c>
      <c r="AQ53" s="77">
        <v>46.56</v>
      </c>
      <c r="AR53" s="79">
        <v>22.846666666666668</v>
      </c>
      <c r="AS53" s="78" t="s">
        <v>70</v>
      </c>
    </row>
    <row r="54" spans="1:45" x14ac:dyDescent="0.25">
      <c r="A54" s="80">
        <v>169</v>
      </c>
      <c r="B54" s="81">
        <v>2</v>
      </c>
      <c r="C54" s="80">
        <v>4</v>
      </c>
      <c r="D54" s="80">
        <v>1</v>
      </c>
      <c r="E54" s="80">
        <v>1</v>
      </c>
      <c r="F54" s="80">
        <v>1</v>
      </c>
      <c r="G54" s="80" t="b">
        <v>1</v>
      </c>
      <c r="H54" s="80">
        <v>0.01</v>
      </c>
      <c r="I54" s="80" t="b">
        <v>1</v>
      </c>
      <c r="J54" s="80">
        <v>0.01</v>
      </c>
      <c r="K54" s="80" t="b">
        <v>1</v>
      </c>
      <c r="L54" s="80">
        <v>0.01</v>
      </c>
      <c r="M54" s="82">
        <v>0.01</v>
      </c>
      <c r="N54" s="80">
        <v>58.64</v>
      </c>
      <c r="O54" s="80">
        <v>48.44</v>
      </c>
      <c r="P54" s="80">
        <v>54.76</v>
      </c>
      <c r="Q54" s="80">
        <v>48.44</v>
      </c>
      <c r="R54" s="80">
        <v>58.88</v>
      </c>
      <c r="S54" s="80">
        <v>54.12</v>
      </c>
      <c r="T54" s="80">
        <v>65.319999999999993</v>
      </c>
      <c r="U54" s="80">
        <v>47.52</v>
      </c>
      <c r="V54" s="80">
        <v>60.32</v>
      </c>
      <c r="W54" s="80">
        <v>48.52</v>
      </c>
      <c r="X54" s="80">
        <v>48.52</v>
      </c>
      <c r="Y54" s="83">
        <v>52.76</v>
      </c>
      <c r="Z54" s="80">
        <v>29.16</v>
      </c>
      <c r="AA54" s="80">
        <v>23.64</v>
      </c>
      <c r="AB54" s="80">
        <v>28.84</v>
      </c>
      <c r="AC54" s="80">
        <v>12.36</v>
      </c>
      <c r="AD54" s="80">
        <v>33.24</v>
      </c>
      <c r="AE54" s="80">
        <v>31.44</v>
      </c>
      <c r="AF54" s="80">
        <v>28.12</v>
      </c>
      <c r="AG54" s="80">
        <v>25.52</v>
      </c>
      <c r="AH54" s="80">
        <v>28.64</v>
      </c>
      <c r="AI54" s="80">
        <v>27.52</v>
      </c>
      <c r="AJ54" s="80">
        <v>28.12</v>
      </c>
      <c r="AK54" s="83">
        <v>26.48</v>
      </c>
      <c r="AL54" s="84">
        <v>53.853333333333332</v>
      </c>
      <c r="AM54" s="84">
        <v>47.52</v>
      </c>
      <c r="AN54" s="85">
        <v>65.319999999999993</v>
      </c>
      <c r="AO54" s="84">
        <v>26.923333333333336</v>
      </c>
      <c r="AP54" s="84">
        <v>12.36</v>
      </c>
      <c r="AQ54" s="84">
        <v>33.24</v>
      </c>
      <c r="AR54" s="86">
        <v>26.929999999999996</v>
      </c>
      <c r="AS54" s="85" t="s">
        <v>64</v>
      </c>
    </row>
    <row r="55" spans="1:45" x14ac:dyDescent="0.25">
      <c r="A55" s="73">
        <v>253</v>
      </c>
      <c r="B55" s="74">
        <v>2</v>
      </c>
      <c r="C55" s="73">
        <v>10</v>
      </c>
      <c r="D55" s="73">
        <v>3</v>
      </c>
      <c r="E55" s="73">
        <v>1</v>
      </c>
      <c r="F55" s="73">
        <v>1</v>
      </c>
      <c r="G55" s="73" t="b">
        <v>1</v>
      </c>
      <c r="H55" s="73">
        <v>0.01</v>
      </c>
      <c r="I55" s="73" t="b">
        <v>1</v>
      </c>
      <c r="J55" s="73">
        <v>0.01</v>
      </c>
      <c r="K55" s="73" t="b">
        <v>1</v>
      </c>
      <c r="L55" s="73">
        <v>0.01</v>
      </c>
      <c r="M55" s="75">
        <v>0.01</v>
      </c>
      <c r="N55" s="73">
        <v>58.64</v>
      </c>
      <c r="O55" s="73">
        <v>48.44</v>
      </c>
      <c r="P55" s="73">
        <v>54.76</v>
      </c>
      <c r="Q55" s="73">
        <v>48.44</v>
      </c>
      <c r="R55" s="73">
        <v>58.88</v>
      </c>
      <c r="S55" s="73">
        <v>54.12</v>
      </c>
      <c r="T55" s="73">
        <v>65.319999999999993</v>
      </c>
      <c r="U55" s="73">
        <v>47.52</v>
      </c>
      <c r="V55" s="73">
        <v>60.32</v>
      </c>
      <c r="W55" s="73">
        <v>48.52</v>
      </c>
      <c r="X55" s="73">
        <v>48.52</v>
      </c>
      <c r="Y55" s="76">
        <v>52.76</v>
      </c>
      <c r="Z55" s="73">
        <v>23.16</v>
      </c>
      <c r="AA55" s="73">
        <v>16.2</v>
      </c>
      <c r="AB55" s="73">
        <v>26.76</v>
      </c>
      <c r="AC55" s="73">
        <v>19.36</v>
      </c>
      <c r="AD55" s="73">
        <v>29.52</v>
      </c>
      <c r="AE55" s="73">
        <v>25.48</v>
      </c>
      <c r="AF55" s="73">
        <v>23.72</v>
      </c>
      <c r="AG55" s="73">
        <v>22.56</v>
      </c>
      <c r="AH55" s="73">
        <v>22.12</v>
      </c>
      <c r="AI55" s="73">
        <v>22.4</v>
      </c>
      <c r="AJ55" s="73">
        <v>23.92</v>
      </c>
      <c r="AK55" s="76">
        <v>23.4</v>
      </c>
      <c r="AL55" s="77">
        <v>53.853333333333332</v>
      </c>
      <c r="AM55" s="77">
        <v>47.52</v>
      </c>
      <c r="AN55" s="78">
        <v>65.319999999999993</v>
      </c>
      <c r="AO55" s="77">
        <v>23.216666666666665</v>
      </c>
      <c r="AP55" s="77">
        <v>16.2</v>
      </c>
      <c r="AQ55" s="77">
        <v>29.52</v>
      </c>
      <c r="AR55" s="79">
        <v>30.636666666666667</v>
      </c>
      <c r="AS55" s="78" t="s">
        <v>64</v>
      </c>
    </row>
    <row r="56" spans="1:45" x14ac:dyDescent="0.25">
      <c r="A56" s="80">
        <v>316</v>
      </c>
      <c r="B56" s="81">
        <v>2</v>
      </c>
      <c r="C56" s="80">
        <v>4</v>
      </c>
      <c r="D56" s="80">
        <v>4</v>
      </c>
      <c r="E56" s="80">
        <v>1</v>
      </c>
      <c r="F56" s="80">
        <v>2</v>
      </c>
      <c r="G56" s="80" t="b">
        <v>1</v>
      </c>
      <c r="H56" s="80">
        <v>0.01</v>
      </c>
      <c r="I56" s="80" t="b">
        <v>1</v>
      </c>
      <c r="J56" s="80">
        <v>0.01</v>
      </c>
      <c r="K56" s="80" t="b">
        <v>1</v>
      </c>
      <c r="L56" s="80">
        <v>0.01</v>
      </c>
      <c r="M56" s="82">
        <v>0.01</v>
      </c>
      <c r="N56" s="80">
        <v>58.64</v>
      </c>
      <c r="O56" s="80">
        <v>48.44</v>
      </c>
      <c r="P56" s="80">
        <v>54.76</v>
      </c>
      <c r="Q56" s="80">
        <v>48.44</v>
      </c>
      <c r="R56" s="80">
        <v>58.88</v>
      </c>
      <c r="S56" s="80">
        <v>54.12</v>
      </c>
      <c r="T56" s="80">
        <v>65.319999999999993</v>
      </c>
      <c r="U56" s="80">
        <v>47.52</v>
      </c>
      <c r="V56" s="80">
        <v>60.32</v>
      </c>
      <c r="W56" s="80">
        <v>48.52</v>
      </c>
      <c r="X56" s="80">
        <v>48.52</v>
      </c>
      <c r="Y56" s="83">
        <v>52.76</v>
      </c>
      <c r="Z56" s="80">
        <v>16.36</v>
      </c>
      <c r="AA56" s="80">
        <v>12.6</v>
      </c>
      <c r="AB56" s="80">
        <v>21.48</v>
      </c>
      <c r="AC56" s="80">
        <v>42.84</v>
      </c>
      <c r="AD56" s="80">
        <v>18.84</v>
      </c>
      <c r="AE56" s="80">
        <v>19.559999999999999</v>
      </c>
      <c r="AF56" s="80">
        <v>15.88</v>
      </c>
      <c r="AG56" s="80">
        <v>18.8</v>
      </c>
      <c r="AH56" s="80">
        <v>13.8</v>
      </c>
      <c r="AI56" s="80">
        <v>26.8</v>
      </c>
      <c r="AJ56" s="80">
        <v>28.12</v>
      </c>
      <c r="AK56" s="83">
        <v>23</v>
      </c>
      <c r="AL56" s="84">
        <v>53.853333333333332</v>
      </c>
      <c r="AM56" s="84">
        <v>47.52</v>
      </c>
      <c r="AN56" s="85">
        <v>65.319999999999993</v>
      </c>
      <c r="AO56" s="84">
        <v>21.506666666666671</v>
      </c>
      <c r="AP56" s="84">
        <v>12.6</v>
      </c>
      <c r="AQ56" s="84">
        <v>42.84</v>
      </c>
      <c r="AR56" s="86">
        <v>32.346666666666664</v>
      </c>
      <c r="AS56" s="85" t="s">
        <v>63</v>
      </c>
    </row>
    <row r="57" spans="1:45" x14ac:dyDescent="0.25">
      <c r="B57" s="72"/>
      <c r="M57" s="72"/>
      <c r="AS57"/>
    </row>
    <row r="58" spans="1:45" x14ac:dyDescent="0.25">
      <c r="A58" s="73">
        <v>529</v>
      </c>
      <c r="B58" s="74">
        <v>2</v>
      </c>
      <c r="C58" s="73">
        <v>4</v>
      </c>
      <c r="D58" s="73">
        <v>1</v>
      </c>
      <c r="E58" s="73">
        <v>1</v>
      </c>
      <c r="F58" s="73">
        <v>1</v>
      </c>
      <c r="G58" s="73" t="b">
        <v>1</v>
      </c>
      <c r="H58" s="73">
        <v>0.02</v>
      </c>
      <c r="I58" s="73" t="b">
        <v>1</v>
      </c>
      <c r="J58" s="73">
        <v>0.01</v>
      </c>
      <c r="K58" s="73" t="b">
        <v>1</v>
      </c>
      <c r="L58" s="73">
        <v>0.01</v>
      </c>
      <c r="M58" s="75">
        <v>0.02</v>
      </c>
      <c r="N58" s="73">
        <v>58.64</v>
      </c>
      <c r="O58" s="73">
        <v>48.44</v>
      </c>
      <c r="P58" s="73">
        <v>54.76</v>
      </c>
      <c r="Q58" s="73">
        <v>48.44</v>
      </c>
      <c r="R58" s="73">
        <v>58.88</v>
      </c>
      <c r="S58" s="73">
        <v>54.12</v>
      </c>
      <c r="T58" s="73">
        <v>65.319999999999993</v>
      </c>
      <c r="U58" s="73">
        <v>47.52</v>
      </c>
      <c r="V58" s="73">
        <v>60.32</v>
      </c>
      <c r="W58" s="73">
        <v>48.52</v>
      </c>
      <c r="X58" s="73">
        <v>48.52</v>
      </c>
      <c r="Y58" s="76">
        <v>52.76</v>
      </c>
      <c r="Z58" s="73">
        <v>45.84</v>
      </c>
      <c r="AA58" s="73">
        <v>33.4</v>
      </c>
      <c r="AB58" s="73">
        <v>43.64</v>
      </c>
      <c r="AC58" s="73">
        <v>50.52</v>
      </c>
      <c r="AD58" s="73">
        <v>47.76</v>
      </c>
      <c r="AE58" s="73">
        <v>43.24</v>
      </c>
      <c r="AF58" s="73">
        <v>44.24</v>
      </c>
      <c r="AG58" s="73">
        <v>42.48</v>
      </c>
      <c r="AH58" s="73">
        <v>44.08</v>
      </c>
      <c r="AI58" s="73">
        <v>46.96</v>
      </c>
      <c r="AJ58" s="73">
        <v>49.24</v>
      </c>
      <c r="AK58" s="76">
        <v>47.52</v>
      </c>
      <c r="AL58" s="77">
        <v>53.853333333333332</v>
      </c>
      <c r="AM58" s="77">
        <v>47.52</v>
      </c>
      <c r="AN58" s="78">
        <v>65.319999999999993</v>
      </c>
      <c r="AO58" s="77">
        <v>44.91</v>
      </c>
      <c r="AP58" s="77">
        <v>33.4</v>
      </c>
      <c r="AQ58" s="77">
        <v>50.52</v>
      </c>
      <c r="AR58" s="79">
        <v>8.9433333333333351</v>
      </c>
      <c r="AS58" s="78" t="s">
        <v>63</v>
      </c>
    </row>
    <row r="59" spans="1:45" x14ac:dyDescent="0.25">
      <c r="A59" s="80">
        <v>597</v>
      </c>
      <c r="B59" s="81">
        <v>2</v>
      </c>
      <c r="C59" s="80">
        <v>4</v>
      </c>
      <c r="D59" s="80">
        <v>1</v>
      </c>
      <c r="E59" s="80">
        <v>1</v>
      </c>
      <c r="F59" s="80">
        <v>1</v>
      </c>
      <c r="G59" s="80" t="b">
        <v>1</v>
      </c>
      <c r="H59" s="80">
        <v>0.02</v>
      </c>
      <c r="I59" s="80" t="b">
        <v>1</v>
      </c>
      <c r="J59" s="80">
        <v>0.01</v>
      </c>
      <c r="K59" s="80" t="b">
        <v>1</v>
      </c>
      <c r="L59" s="80">
        <v>0.01</v>
      </c>
      <c r="M59" s="82">
        <v>0.02</v>
      </c>
      <c r="N59" s="80">
        <v>58.64</v>
      </c>
      <c r="O59" s="80">
        <v>48.44</v>
      </c>
      <c r="P59" s="80">
        <v>54.76</v>
      </c>
      <c r="Q59" s="80">
        <v>48.44</v>
      </c>
      <c r="R59" s="80">
        <v>58.88</v>
      </c>
      <c r="S59" s="80">
        <v>54.12</v>
      </c>
      <c r="T59" s="80">
        <v>65.319999999999993</v>
      </c>
      <c r="U59" s="80">
        <v>47.52</v>
      </c>
      <c r="V59" s="80">
        <v>60.32</v>
      </c>
      <c r="W59" s="80">
        <v>48.52</v>
      </c>
      <c r="X59" s="80">
        <v>48.52</v>
      </c>
      <c r="Y59" s="83">
        <v>52.76</v>
      </c>
      <c r="Z59" s="80">
        <v>45.84</v>
      </c>
      <c r="AA59" s="80">
        <v>33.4</v>
      </c>
      <c r="AB59" s="80">
        <v>43.64</v>
      </c>
      <c r="AC59" s="80">
        <v>50.52</v>
      </c>
      <c r="AD59" s="80">
        <v>47.76</v>
      </c>
      <c r="AE59" s="80">
        <v>43.24</v>
      </c>
      <c r="AF59" s="80">
        <v>44.24</v>
      </c>
      <c r="AG59" s="80">
        <v>42.48</v>
      </c>
      <c r="AH59" s="80">
        <v>44.08</v>
      </c>
      <c r="AI59" s="80">
        <v>46.96</v>
      </c>
      <c r="AJ59" s="80">
        <v>49.24</v>
      </c>
      <c r="AK59" s="83">
        <v>47.52</v>
      </c>
      <c r="AL59" s="84">
        <v>53.853333333333332</v>
      </c>
      <c r="AM59" s="84">
        <v>47.52</v>
      </c>
      <c r="AN59" s="85">
        <v>65.319999999999993</v>
      </c>
      <c r="AO59" s="84">
        <v>44.91</v>
      </c>
      <c r="AP59" s="84">
        <v>33.4</v>
      </c>
      <c r="AQ59" s="84">
        <v>50.52</v>
      </c>
      <c r="AR59" s="86">
        <v>8.9433333333333351</v>
      </c>
      <c r="AS59" s="85" t="s">
        <v>63</v>
      </c>
    </row>
    <row r="60" spans="1:45" x14ac:dyDescent="0.25">
      <c r="A60" s="73">
        <v>546</v>
      </c>
      <c r="B60" s="74">
        <v>2</v>
      </c>
      <c r="C60" s="73">
        <v>4</v>
      </c>
      <c r="D60" s="73">
        <v>4</v>
      </c>
      <c r="E60" s="73">
        <v>1</v>
      </c>
      <c r="F60" s="73">
        <v>1</v>
      </c>
      <c r="G60" s="73" t="b">
        <v>1</v>
      </c>
      <c r="H60" s="73">
        <v>0.02</v>
      </c>
      <c r="I60" s="73" t="b">
        <v>1</v>
      </c>
      <c r="J60" s="73">
        <v>0.01</v>
      </c>
      <c r="K60" s="73" t="b">
        <v>1</v>
      </c>
      <c r="L60" s="73">
        <v>0.01</v>
      </c>
      <c r="M60" s="75">
        <v>0.02</v>
      </c>
      <c r="N60" s="73">
        <v>58.64</v>
      </c>
      <c r="O60" s="73">
        <v>48.44</v>
      </c>
      <c r="P60" s="73">
        <v>54.76</v>
      </c>
      <c r="Q60" s="73">
        <v>48.44</v>
      </c>
      <c r="R60" s="73">
        <v>58.88</v>
      </c>
      <c r="S60" s="73">
        <v>54.12</v>
      </c>
      <c r="T60" s="73">
        <v>65.319999999999993</v>
      </c>
      <c r="U60" s="73">
        <v>47.52</v>
      </c>
      <c r="V60" s="73">
        <v>60.32</v>
      </c>
      <c r="W60" s="73">
        <v>48.52</v>
      </c>
      <c r="X60" s="73">
        <v>48.52</v>
      </c>
      <c r="Y60" s="76">
        <v>52.76</v>
      </c>
      <c r="Z60" s="73">
        <v>46.08</v>
      </c>
      <c r="AA60" s="73">
        <v>32.119999999999997</v>
      </c>
      <c r="AB60" s="73">
        <v>43.12</v>
      </c>
      <c r="AC60" s="73">
        <v>46.96</v>
      </c>
      <c r="AD60" s="73">
        <v>46.16</v>
      </c>
      <c r="AE60" s="73">
        <v>43.84</v>
      </c>
      <c r="AF60" s="73">
        <v>43.4</v>
      </c>
      <c r="AG60" s="73">
        <v>43</v>
      </c>
      <c r="AH60" s="73">
        <v>43.52</v>
      </c>
      <c r="AI60" s="73">
        <v>46.92</v>
      </c>
      <c r="AJ60" s="73">
        <v>46.88</v>
      </c>
      <c r="AK60" s="76">
        <v>46.76</v>
      </c>
      <c r="AL60" s="77">
        <v>53.853333333333332</v>
      </c>
      <c r="AM60" s="77">
        <v>47.52</v>
      </c>
      <c r="AN60" s="78">
        <v>65.319999999999993</v>
      </c>
      <c r="AO60" s="77">
        <v>44.063333333333333</v>
      </c>
      <c r="AP60" s="77">
        <v>32.119999999999997</v>
      </c>
      <c r="AQ60" s="77">
        <v>46.96</v>
      </c>
      <c r="AR60" s="79">
        <v>9.7899999999999991</v>
      </c>
      <c r="AS60" s="78" t="s">
        <v>63</v>
      </c>
    </row>
    <row r="61" spans="1:45" x14ac:dyDescent="0.25">
      <c r="A61" s="80">
        <v>614</v>
      </c>
      <c r="B61" s="81">
        <v>2</v>
      </c>
      <c r="C61" s="80">
        <v>4</v>
      </c>
      <c r="D61" s="80">
        <v>4</v>
      </c>
      <c r="E61" s="80">
        <v>1</v>
      </c>
      <c r="F61" s="80">
        <v>1</v>
      </c>
      <c r="G61" s="80" t="b">
        <v>1</v>
      </c>
      <c r="H61" s="80">
        <v>0.02</v>
      </c>
      <c r="I61" s="80" t="b">
        <v>1</v>
      </c>
      <c r="J61" s="80">
        <v>0.01</v>
      </c>
      <c r="K61" s="80" t="b">
        <v>1</v>
      </c>
      <c r="L61" s="80">
        <v>0.01</v>
      </c>
      <c r="M61" s="82">
        <v>0.02</v>
      </c>
      <c r="N61" s="80">
        <v>58.64</v>
      </c>
      <c r="O61" s="80">
        <v>48.44</v>
      </c>
      <c r="P61" s="80">
        <v>54.76</v>
      </c>
      <c r="Q61" s="80">
        <v>48.44</v>
      </c>
      <c r="R61" s="80">
        <v>58.88</v>
      </c>
      <c r="S61" s="80">
        <v>54.12</v>
      </c>
      <c r="T61" s="80">
        <v>65.319999999999993</v>
      </c>
      <c r="U61" s="80">
        <v>47.52</v>
      </c>
      <c r="V61" s="80">
        <v>60.32</v>
      </c>
      <c r="W61" s="80">
        <v>48.52</v>
      </c>
      <c r="X61" s="80">
        <v>48.52</v>
      </c>
      <c r="Y61" s="83">
        <v>52.76</v>
      </c>
      <c r="Z61" s="80">
        <v>46.08</v>
      </c>
      <c r="AA61" s="80">
        <v>32.119999999999997</v>
      </c>
      <c r="AB61" s="80">
        <v>43.12</v>
      </c>
      <c r="AC61" s="80">
        <v>46.96</v>
      </c>
      <c r="AD61" s="80">
        <v>46.16</v>
      </c>
      <c r="AE61" s="80">
        <v>43.84</v>
      </c>
      <c r="AF61" s="80">
        <v>43.4</v>
      </c>
      <c r="AG61" s="80">
        <v>43</v>
      </c>
      <c r="AH61" s="80">
        <v>43.52</v>
      </c>
      <c r="AI61" s="80">
        <v>46.92</v>
      </c>
      <c r="AJ61" s="80">
        <v>46.88</v>
      </c>
      <c r="AK61" s="83">
        <v>46.76</v>
      </c>
      <c r="AL61" s="84">
        <v>53.853333333333332</v>
      </c>
      <c r="AM61" s="84">
        <v>47.52</v>
      </c>
      <c r="AN61" s="85">
        <v>65.319999999999993</v>
      </c>
      <c r="AO61" s="84">
        <v>44.063333333333333</v>
      </c>
      <c r="AP61" s="84">
        <v>32.119999999999997</v>
      </c>
      <c r="AQ61" s="84">
        <v>46.96</v>
      </c>
      <c r="AR61" s="86">
        <v>9.7899999999999991</v>
      </c>
      <c r="AS61" s="85" t="s">
        <v>63</v>
      </c>
    </row>
    <row r="62" spans="1:45" x14ac:dyDescent="0.25">
      <c r="A62" s="73">
        <v>532</v>
      </c>
      <c r="B62" s="74">
        <v>2</v>
      </c>
      <c r="C62" s="73">
        <v>10</v>
      </c>
      <c r="D62" s="73">
        <v>2</v>
      </c>
      <c r="E62" s="73">
        <v>1</v>
      </c>
      <c r="F62" s="73">
        <v>1</v>
      </c>
      <c r="G62" s="73" t="b">
        <v>1</v>
      </c>
      <c r="H62" s="73">
        <v>0.02</v>
      </c>
      <c r="I62" s="73" t="b">
        <v>1</v>
      </c>
      <c r="J62" s="73">
        <v>0.01</v>
      </c>
      <c r="K62" s="73" t="b">
        <v>1</v>
      </c>
      <c r="L62" s="73">
        <v>0.01</v>
      </c>
      <c r="M62" s="75">
        <v>0.02</v>
      </c>
      <c r="N62" s="73">
        <v>58.64</v>
      </c>
      <c r="O62" s="73">
        <v>48.44</v>
      </c>
      <c r="P62" s="73">
        <v>54.76</v>
      </c>
      <c r="Q62" s="73">
        <v>48.44</v>
      </c>
      <c r="R62" s="73">
        <v>58.88</v>
      </c>
      <c r="S62" s="73">
        <v>54.12</v>
      </c>
      <c r="T62" s="73">
        <v>65.319999999999993</v>
      </c>
      <c r="U62" s="73">
        <v>47.52</v>
      </c>
      <c r="V62" s="73">
        <v>60.32</v>
      </c>
      <c r="W62" s="73">
        <v>48.52</v>
      </c>
      <c r="X62" s="73">
        <v>48.52</v>
      </c>
      <c r="Y62" s="76">
        <v>52.76</v>
      </c>
      <c r="Z62" s="73">
        <v>43.2</v>
      </c>
      <c r="AA62" s="73">
        <v>25.04</v>
      </c>
      <c r="AB62" s="73">
        <v>36.4</v>
      </c>
      <c r="AC62" s="73">
        <v>46.36</v>
      </c>
      <c r="AD62" s="73">
        <v>44.36</v>
      </c>
      <c r="AE62" s="73">
        <v>38.64</v>
      </c>
      <c r="AF62" s="73">
        <v>41.44</v>
      </c>
      <c r="AG62" s="73">
        <v>42.76</v>
      </c>
      <c r="AH62" s="73">
        <v>40.56</v>
      </c>
      <c r="AI62" s="73">
        <v>46.92</v>
      </c>
      <c r="AJ62" s="73">
        <v>46.52</v>
      </c>
      <c r="AK62" s="76">
        <v>46.4</v>
      </c>
      <c r="AL62" s="77">
        <v>53.853333333333332</v>
      </c>
      <c r="AM62" s="77">
        <v>47.52</v>
      </c>
      <c r="AN62" s="78">
        <v>65.319999999999993</v>
      </c>
      <c r="AO62" s="77">
        <v>41.55</v>
      </c>
      <c r="AP62" s="77">
        <v>25.04</v>
      </c>
      <c r="AQ62" s="77">
        <v>46.92</v>
      </c>
      <c r="AR62" s="79">
        <v>12.303333333333335</v>
      </c>
      <c r="AS62" s="78" t="s">
        <v>69</v>
      </c>
    </row>
    <row r="63" spans="1:45" x14ac:dyDescent="0.25">
      <c r="A63" s="80">
        <v>600</v>
      </c>
      <c r="B63" s="81">
        <v>2</v>
      </c>
      <c r="C63" s="80">
        <v>10</v>
      </c>
      <c r="D63" s="80">
        <v>2</v>
      </c>
      <c r="E63" s="80">
        <v>1</v>
      </c>
      <c r="F63" s="80">
        <v>1</v>
      </c>
      <c r="G63" s="80" t="b">
        <v>1</v>
      </c>
      <c r="H63" s="80">
        <v>0.02</v>
      </c>
      <c r="I63" s="80" t="b">
        <v>1</v>
      </c>
      <c r="J63" s="80">
        <v>0.01</v>
      </c>
      <c r="K63" s="80" t="b">
        <v>1</v>
      </c>
      <c r="L63" s="80">
        <v>0.01</v>
      </c>
      <c r="M63" s="82">
        <v>0.02</v>
      </c>
      <c r="N63" s="80">
        <v>58.64</v>
      </c>
      <c r="O63" s="80">
        <v>48.44</v>
      </c>
      <c r="P63" s="80">
        <v>54.76</v>
      </c>
      <c r="Q63" s="80">
        <v>48.44</v>
      </c>
      <c r="R63" s="80">
        <v>58.88</v>
      </c>
      <c r="S63" s="80">
        <v>54.12</v>
      </c>
      <c r="T63" s="80">
        <v>65.319999999999993</v>
      </c>
      <c r="U63" s="80">
        <v>47.52</v>
      </c>
      <c r="V63" s="80">
        <v>60.32</v>
      </c>
      <c r="W63" s="80">
        <v>48.52</v>
      </c>
      <c r="X63" s="80">
        <v>48.52</v>
      </c>
      <c r="Y63" s="83">
        <v>52.76</v>
      </c>
      <c r="Z63" s="80">
        <v>43.2</v>
      </c>
      <c r="AA63" s="80">
        <v>25.04</v>
      </c>
      <c r="AB63" s="80">
        <v>36.4</v>
      </c>
      <c r="AC63" s="80">
        <v>46.36</v>
      </c>
      <c r="AD63" s="80">
        <v>44.36</v>
      </c>
      <c r="AE63" s="80">
        <v>38.64</v>
      </c>
      <c r="AF63" s="80">
        <v>41.44</v>
      </c>
      <c r="AG63" s="80">
        <v>42.76</v>
      </c>
      <c r="AH63" s="80">
        <v>40.56</v>
      </c>
      <c r="AI63" s="80">
        <v>46.92</v>
      </c>
      <c r="AJ63" s="80">
        <v>46.52</v>
      </c>
      <c r="AK63" s="83">
        <v>46.4</v>
      </c>
      <c r="AL63" s="84">
        <v>53.853333333333332</v>
      </c>
      <c r="AM63" s="84">
        <v>47.52</v>
      </c>
      <c r="AN63" s="85">
        <v>65.319999999999993</v>
      </c>
      <c r="AO63" s="84">
        <v>41.55</v>
      </c>
      <c r="AP63" s="84">
        <v>25.04</v>
      </c>
      <c r="AQ63" s="84">
        <v>46.92</v>
      </c>
      <c r="AR63" s="86">
        <v>12.303333333333335</v>
      </c>
      <c r="AS63" s="85" t="s">
        <v>69</v>
      </c>
    </row>
    <row r="64" spans="1:45" x14ac:dyDescent="0.25">
      <c r="B64" s="72"/>
      <c r="M64" s="72"/>
      <c r="AS64"/>
    </row>
    <row r="65" spans="1:45" x14ac:dyDescent="0.25">
      <c r="A65" s="73">
        <v>296</v>
      </c>
      <c r="B65" s="74">
        <v>2</v>
      </c>
      <c r="C65" s="73">
        <v>4</v>
      </c>
      <c r="D65" s="73">
        <v>4</v>
      </c>
      <c r="E65" s="73">
        <v>1</v>
      </c>
      <c r="F65" s="73">
        <v>1</v>
      </c>
      <c r="G65" s="73" t="b">
        <v>1</v>
      </c>
      <c r="H65" s="73">
        <v>0.05</v>
      </c>
      <c r="I65" s="73" t="b">
        <v>1</v>
      </c>
      <c r="J65" s="73">
        <v>0.05</v>
      </c>
      <c r="K65" s="73" t="b">
        <v>1</v>
      </c>
      <c r="L65" s="73">
        <v>0.05</v>
      </c>
      <c r="M65" s="75">
        <v>0.05</v>
      </c>
      <c r="N65" s="73">
        <v>58.64</v>
      </c>
      <c r="O65" s="73">
        <v>48.44</v>
      </c>
      <c r="P65" s="73">
        <v>54.76</v>
      </c>
      <c r="Q65" s="73">
        <v>48.44</v>
      </c>
      <c r="R65" s="73">
        <v>58.88</v>
      </c>
      <c r="S65" s="73">
        <v>54.12</v>
      </c>
      <c r="T65" s="73">
        <v>65.319999999999993</v>
      </c>
      <c r="U65" s="73">
        <v>47.52</v>
      </c>
      <c r="V65" s="73">
        <v>60.32</v>
      </c>
      <c r="W65" s="73">
        <v>48.52</v>
      </c>
      <c r="X65" s="73">
        <v>48.52</v>
      </c>
      <c r="Y65" s="76">
        <v>52.76</v>
      </c>
      <c r="Z65" s="73">
        <v>49.12</v>
      </c>
      <c r="AA65" s="73">
        <v>38.36</v>
      </c>
      <c r="AB65" s="73">
        <v>45.88</v>
      </c>
      <c r="AC65" s="73">
        <v>49.4</v>
      </c>
      <c r="AD65" s="73">
        <v>47.72</v>
      </c>
      <c r="AE65" s="73">
        <v>46.72</v>
      </c>
      <c r="AF65" s="73">
        <v>49.6</v>
      </c>
      <c r="AG65" s="73">
        <v>43.48</v>
      </c>
      <c r="AH65" s="73">
        <v>47.76</v>
      </c>
      <c r="AI65" s="73">
        <v>49.56</v>
      </c>
      <c r="AJ65" s="73">
        <v>49.44</v>
      </c>
      <c r="AK65" s="76">
        <v>49.24</v>
      </c>
      <c r="AL65" s="77">
        <v>53.853333333333332</v>
      </c>
      <c r="AM65" s="77">
        <v>47.52</v>
      </c>
      <c r="AN65" s="78">
        <v>65.319999999999993</v>
      </c>
      <c r="AO65" s="77">
        <v>47.19</v>
      </c>
      <c r="AP65" s="77">
        <v>38.36</v>
      </c>
      <c r="AQ65" s="77">
        <v>49.6</v>
      </c>
      <c r="AR65" s="79">
        <v>6.663333333333334</v>
      </c>
      <c r="AS65" s="78" t="s">
        <v>66</v>
      </c>
    </row>
    <row r="66" spans="1:45" x14ac:dyDescent="0.25">
      <c r="A66" s="80">
        <v>212</v>
      </c>
      <c r="B66" s="81">
        <v>2</v>
      </c>
      <c r="C66" s="80">
        <v>4</v>
      </c>
      <c r="D66" s="80">
        <v>2</v>
      </c>
      <c r="E66" s="80">
        <v>1</v>
      </c>
      <c r="F66" s="80">
        <v>1</v>
      </c>
      <c r="G66" s="80" t="b">
        <v>1</v>
      </c>
      <c r="H66" s="80">
        <v>0.05</v>
      </c>
      <c r="I66" s="80" t="b">
        <v>1</v>
      </c>
      <c r="J66" s="80">
        <v>0.05</v>
      </c>
      <c r="K66" s="80" t="b">
        <v>1</v>
      </c>
      <c r="L66" s="80">
        <v>0.05</v>
      </c>
      <c r="M66" s="82">
        <v>0.05</v>
      </c>
      <c r="N66" s="80">
        <v>58.64</v>
      </c>
      <c r="O66" s="80">
        <v>48.44</v>
      </c>
      <c r="P66" s="80">
        <v>54.76</v>
      </c>
      <c r="Q66" s="80">
        <v>48.44</v>
      </c>
      <c r="R66" s="80">
        <v>58.88</v>
      </c>
      <c r="S66" s="80">
        <v>54.12</v>
      </c>
      <c r="T66" s="80">
        <v>65.319999999999993</v>
      </c>
      <c r="U66" s="80">
        <v>47.52</v>
      </c>
      <c r="V66" s="80">
        <v>60.32</v>
      </c>
      <c r="W66" s="80">
        <v>48.52</v>
      </c>
      <c r="X66" s="80">
        <v>48.52</v>
      </c>
      <c r="Y66" s="83">
        <v>52.76</v>
      </c>
      <c r="Z66" s="80">
        <v>47.64</v>
      </c>
      <c r="AA66" s="80">
        <v>38.4</v>
      </c>
      <c r="AB66" s="80">
        <v>46.32</v>
      </c>
      <c r="AC66" s="80">
        <v>45.44</v>
      </c>
      <c r="AD66" s="80">
        <v>46.88</v>
      </c>
      <c r="AE66" s="80">
        <v>47.04</v>
      </c>
      <c r="AF66" s="80">
        <v>46.88</v>
      </c>
      <c r="AG66" s="80">
        <v>44.84</v>
      </c>
      <c r="AH66" s="80">
        <v>46.96</v>
      </c>
      <c r="AI66" s="80">
        <v>48.84</v>
      </c>
      <c r="AJ66" s="80">
        <v>48.84</v>
      </c>
      <c r="AK66" s="83">
        <v>47.28</v>
      </c>
      <c r="AL66" s="84">
        <v>53.853333333333332</v>
      </c>
      <c r="AM66" s="84">
        <v>47.52</v>
      </c>
      <c r="AN66" s="85">
        <v>65.319999999999993</v>
      </c>
      <c r="AO66" s="84">
        <v>46.279999999999994</v>
      </c>
      <c r="AP66" s="84">
        <v>38.4</v>
      </c>
      <c r="AQ66" s="84">
        <v>48.84</v>
      </c>
      <c r="AR66" s="86">
        <v>7.5733333333333377</v>
      </c>
      <c r="AS66" s="85" t="s">
        <v>69</v>
      </c>
    </row>
    <row r="67" spans="1:45" x14ac:dyDescent="0.25">
      <c r="A67" s="73">
        <v>191</v>
      </c>
      <c r="B67" s="74">
        <v>2</v>
      </c>
      <c r="C67" s="73">
        <v>4</v>
      </c>
      <c r="D67" s="73">
        <v>1</v>
      </c>
      <c r="E67" s="73">
        <v>1</v>
      </c>
      <c r="F67" s="73">
        <v>2</v>
      </c>
      <c r="G67" s="73" t="b">
        <v>1</v>
      </c>
      <c r="H67" s="73">
        <v>0.05</v>
      </c>
      <c r="I67" s="73" t="b">
        <v>1</v>
      </c>
      <c r="J67" s="73">
        <v>0.05</v>
      </c>
      <c r="K67" s="73" t="b">
        <v>1</v>
      </c>
      <c r="L67" s="73">
        <v>0.05</v>
      </c>
      <c r="M67" s="75">
        <v>0.05</v>
      </c>
      <c r="N67" s="73">
        <v>58.64</v>
      </c>
      <c r="O67" s="73">
        <v>48.44</v>
      </c>
      <c r="P67" s="73">
        <v>54.76</v>
      </c>
      <c r="Q67" s="73">
        <v>48.44</v>
      </c>
      <c r="R67" s="73">
        <v>58.88</v>
      </c>
      <c r="S67" s="73">
        <v>54.12</v>
      </c>
      <c r="T67" s="73">
        <v>65.319999999999993</v>
      </c>
      <c r="U67" s="73">
        <v>47.52</v>
      </c>
      <c r="V67" s="73">
        <v>60.32</v>
      </c>
      <c r="W67" s="73">
        <v>48.52</v>
      </c>
      <c r="X67" s="73">
        <v>48.52</v>
      </c>
      <c r="Y67" s="76">
        <v>52.76</v>
      </c>
      <c r="Z67" s="73">
        <v>50.04</v>
      </c>
      <c r="AA67" s="73">
        <v>32.08</v>
      </c>
      <c r="AB67" s="73">
        <v>44.72</v>
      </c>
      <c r="AC67" s="73">
        <v>23.84</v>
      </c>
      <c r="AD67" s="73">
        <v>49.8</v>
      </c>
      <c r="AE67" s="73">
        <v>45.76</v>
      </c>
      <c r="AF67" s="73">
        <v>49.64</v>
      </c>
      <c r="AG67" s="73">
        <v>47.64</v>
      </c>
      <c r="AH67" s="73">
        <v>49.48</v>
      </c>
      <c r="AI67" s="73">
        <v>48.64</v>
      </c>
      <c r="AJ67" s="73">
        <v>48.88</v>
      </c>
      <c r="AK67" s="76">
        <v>51.24</v>
      </c>
      <c r="AL67" s="77">
        <v>53.853333333333332</v>
      </c>
      <c r="AM67" s="77">
        <v>47.52</v>
      </c>
      <c r="AN67" s="78">
        <v>65.319999999999993</v>
      </c>
      <c r="AO67" s="77">
        <v>45.146666666666668</v>
      </c>
      <c r="AP67" s="77">
        <v>23.84</v>
      </c>
      <c r="AQ67" s="77">
        <v>51.24</v>
      </c>
      <c r="AR67" s="79">
        <v>8.7066666666666634</v>
      </c>
      <c r="AS67" s="78" t="s">
        <v>71</v>
      </c>
    </row>
    <row r="68" spans="1:45" x14ac:dyDescent="0.25">
      <c r="A68" s="80">
        <v>170</v>
      </c>
      <c r="B68" s="81">
        <v>2</v>
      </c>
      <c r="C68" s="80">
        <v>4</v>
      </c>
      <c r="D68" s="80">
        <v>1</v>
      </c>
      <c r="E68" s="80">
        <v>1</v>
      </c>
      <c r="F68" s="80">
        <v>1</v>
      </c>
      <c r="G68" s="80" t="b">
        <v>1</v>
      </c>
      <c r="H68" s="80">
        <v>0.05</v>
      </c>
      <c r="I68" s="80" t="b">
        <v>1</v>
      </c>
      <c r="J68" s="80">
        <v>0.05</v>
      </c>
      <c r="K68" s="80" t="b">
        <v>1</v>
      </c>
      <c r="L68" s="80">
        <v>0.05</v>
      </c>
      <c r="M68" s="82">
        <v>0.05</v>
      </c>
      <c r="N68" s="80">
        <v>58.64</v>
      </c>
      <c r="O68" s="80">
        <v>48.44</v>
      </c>
      <c r="P68" s="80">
        <v>54.76</v>
      </c>
      <c r="Q68" s="80">
        <v>48.44</v>
      </c>
      <c r="R68" s="80">
        <v>58.88</v>
      </c>
      <c r="S68" s="80">
        <v>54.12</v>
      </c>
      <c r="T68" s="80">
        <v>65.319999999999993</v>
      </c>
      <c r="U68" s="80">
        <v>47.52</v>
      </c>
      <c r="V68" s="80">
        <v>60.32</v>
      </c>
      <c r="W68" s="80">
        <v>48.52</v>
      </c>
      <c r="X68" s="80">
        <v>48.52</v>
      </c>
      <c r="Y68" s="83">
        <v>52.76</v>
      </c>
      <c r="Z68" s="80">
        <v>47.84</v>
      </c>
      <c r="AA68" s="80">
        <v>33.44</v>
      </c>
      <c r="AB68" s="80">
        <v>43.84</v>
      </c>
      <c r="AC68" s="80">
        <v>38.56</v>
      </c>
      <c r="AD68" s="80">
        <v>45.92</v>
      </c>
      <c r="AE68" s="80">
        <v>43.92</v>
      </c>
      <c r="AF68" s="80">
        <v>43.44</v>
      </c>
      <c r="AG68" s="80">
        <v>43.08</v>
      </c>
      <c r="AH68" s="80">
        <v>45.6</v>
      </c>
      <c r="AI68" s="80">
        <v>46.6</v>
      </c>
      <c r="AJ68" s="80">
        <v>48.24</v>
      </c>
      <c r="AK68" s="83">
        <v>46.64</v>
      </c>
      <c r="AL68" s="84">
        <v>53.853333333333332</v>
      </c>
      <c r="AM68" s="84">
        <v>47.52</v>
      </c>
      <c r="AN68" s="85">
        <v>65.319999999999993</v>
      </c>
      <c r="AO68" s="84">
        <v>43.926666666666677</v>
      </c>
      <c r="AP68" s="84">
        <v>33.44</v>
      </c>
      <c r="AQ68" s="84">
        <v>48.24</v>
      </c>
      <c r="AR68" s="86">
        <v>9.9266666666666552</v>
      </c>
      <c r="AS68" s="85" t="s">
        <v>70</v>
      </c>
    </row>
    <row r="69" spans="1:45" x14ac:dyDescent="0.25">
      <c r="A69" s="73">
        <v>254</v>
      </c>
      <c r="B69" s="74">
        <v>2</v>
      </c>
      <c r="C69" s="73">
        <v>10</v>
      </c>
      <c r="D69" s="73">
        <v>3</v>
      </c>
      <c r="E69" s="73">
        <v>1</v>
      </c>
      <c r="F69" s="73">
        <v>1</v>
      </c>
      <c r="G69" s="73" t="b">
        <v>1</v>
      </c>
      <c r="H69" s="73">
        <v>0.05</v>
      </c>
      <c r="I69" s="73" t="b">
        <v>1</v>
      </c>
      <c r="J69" s="73">
        <v>0.05</v>
      </c>
      <c r="K69" s="73" t="b">
        <v>1</v>
      </c>
      <c r="L69" s="73">
        <v>0.05</v>
      </c>
      <c r="M69" s="75">
        <v>0.05</v>
      </c>
      <c r="N69" s="73">
        <v>58.64</v>
      </c>
      <c r="O69" s="73">
        <v>48.44</v>
      </c>
      <c r="P69" s="73">
        <v>54.76</v>
      </c>
      <c r="Q69" s="73">
        <v>48.44</v>
      </c>
      <c r="R69" s="73">
        <v>58.88</v>
      </c>
      <c r="S69" s="73">
        <v>54.12</v>
      </c>
      <c r="T69" s="73">
        <v>65.319999999999993</v>
      </c>
      <c r="U69" s="73">
        <v>47.52</v>
      </c>
      <c r="V69" s="73">
        <v>60.32</v>
      </c>
      <c r="W69" s="73">
        <v>48.52</v>
      </c>
      <c r="X69" s="73">
        <v>48.52</v>
      </c>
      <c r="Y69" s="76">
        <v>52.76</v>
      </c>
      <c r="Z69" s="73">
        <v>45.08</v>
      </c>
      <c r="AA69" s="73">
        <v>25.72</v>
      </c>
      <c r="AB69" s="73">
        <v>38.44</v>
      </c>
      <c r="AC69" s="73">
        <v>43.84</v>
      </c>
      <c r="AD69" s="73">
        <v>43.96</v>
      </c>
      <c r="AE69" s="73">
        <v>39.76</v>
      </c>
      <c r="AF69" s="73">
        <v>42.96</v>
      </c>
      <c r="AG69" s="73">
        <v>42.36</v>
      </c>
      <c r="AH69" s="73">
        <v>41.24</v>
      </c>
      <c r="AI69" s="73">
        <v>46.88</v>
      </c>
      <c r="AJ69" s="73">
        <v>46.88</v>
      </c>
      <c r="AK69" s="76">
        <v>47.12</v>
      </c>
      <c r="AL69" s="77">
        <v>53.853333333333332</v>
      </c>
      <c r="AM69" s="77">
        <v>47.52</v>
      </c>
      <c r="AN69" s="78">
        <v>65.319999999999993</v>
      </c>
      <c r="AO69" s="77">
        <v>42.02</v>
      </c>
      <c r="AP69" s="77">
        <v>25.72</v>
      </c>
      <c r="AQ69" s="77">
        <v>47.12</v>
      </c>
      <c r="AR69" s="79">
        <v>11.833333333333329</v>
      </c>
      <c r="AS69" s="78" t="s">
        <v>71</v>
      </c>
    </row>
    <row r="70" spans="1:45" x14ac:dyDescent="0.25">
      <c r="A70" s="80">
        <v>317</v>
      </c>
      <c r="B70" s="81">
        <v>2</v>
      </c>
      <c r="C70" s="80">
        <v>4</v>
      </c>
      <c r="D70" s="80">
        <v>4</v>
      </c>
      <c r="E70" s="80">
        <v>1</v>
      </c>
      <c r="F70" s="80">
        <v>2</v>
      </c>
      <c r="G70" s="80" t="b">
        <v>1</v>
      </c>
      <c r="H70" s="80">
        <v>0.05</v>
      </c>
      <c r="I70" s="80" t="b">
        <v>1</v>
      </c>
      <c r="J70" s="80">
        <v>0.05</v>
      </c>
      <c r="K70" s="80" t="b">
        <v>1</v>
      </c>
      <c r="L70" s="80">
        <v>0.05</v>
      </c>
      <c r="M70" s="82">
        <v>0.05</v>
      </c>
      <c r="N70" s="80">
        <v>58.64</v>
      </c>
      <c r="O70" s="80">
        <v>48.44</v>
      </c>
      <c r="P70" s="80">
        <v>54.76</v>
      </c>
      <c r="Q70" s="80">
        <v>48.44</v>
      </c>
      <c r="R70" s="80">
        <v>58.88</v>
      </c>
      <c r="S70" s="80">
        <v>54.12</v>
      </c>
      <c r="T70" s="80">
        <v>65.319999999999993</v>
      </c>
      <c r="U70" s="80">
        <v>47.52</v>
      </c>
      <c r="V70" s="80">
        <v>60.32</v>
      </c>
      <c r="W70" s="80">
        <v>48.52</v>
      </c>
      <c r="X70" s="80">
        <v>48.52</v>
      </c>
      <c r="Y70" s="83">
        <v>52.76</v>
      </c>
      <c r="Z70" s="80">
        <v>44.04</v>
      </c>
      <c r="AA70" s="80">
        <v>23.28</v>
      </c>
      <c r="AB70" s="80">
        <v>35.159999999999997</v>
      </c>
      <c r="AC70" s="80">
        <v>42.8</v>
      </c>
      <c r="AD70" s="80">
        <v>43.92</v>
      </c>
      <c r="AE70" s="80">
        <v>36.08</v>
      </c>
      <c r="AF70" s="80">
        <v>41.32</v>
      </c>
      <c r="AG70" s="80">
        <v>44.84</v>
      </c>
      <c r="AH70" s="80">
        <v>39.72</v>
      </c>
      <c r="AI70" s="80">
        <v>48.36</v>
      </c>
      <c r="AJ70" s="80">
        <v>48.04</v>
      </c>
      <c r="AK70" s="83">
        <v>46.52</v>
      </c>
      <c r="AL70" s="84">
        <v>53.853333333333332</v>
      </c>
      <c r="AM70" s="84">
        <v>47.52</v>
      </c>
      <c r="AN70" s="85">
        <v>65.319999999999993</v>
      </c>
      <c r="AO70" s="84">
        <v>41.173333333333332</v>
      </c>
      <c r="AP70" s="84">
        <v>23.28</v>
      </c>
      <c r="AQ70" s="84">
        <v>48.36</v>
      </c>
      <c r="AR70" s="86">
        <v>12.68</v>
      </c>
      <c r="AS70" s="85" t="s">
        <v>69</v>
      </c>
    </row>
    <row r="71" spans="1:45" x14ac:dyDescent="0.25">
      <c r="B71" s="72"/>
      <c r="M71" s="72"/>
      <c r="AS71"/>
    </row>
    <row r="72" spans="1:45" x14ac:dyDescent="0.25">
      <c r="A72" s="73">
        <v>234</v>
      </c>
      <c r="B72" s="74">
        <v>2</v>
      </c>
      <c r="C72" s="73">
        <v>4</v>
      </c>
      <c r="D72" s="73">
        <v>2</v>
      </c>
      <c r="E72" s="73">
        <v>1</v>
      </c>
      <c r="F72" s="73">
        <v>2</v>
      </c>
      <c r="G72" s="73" t="b">
        <v>1</v>
      </c>
      <c r="H72" s="73">
        <v>0.1</v>
      </c>
      <c r="I72" s="73" t="b">
        <v>1</v>
      </c>
      <c r="J72" s="73">
        <v>0.1</v>
      </c>
      <c r="K72" s="73" t="b">
        <v>1</v>
      </c>
      <c r="L72" s="73">
        <v>0.1</v>
      </c>
      <c r="M72" s="75">
        <v>0.1</v>
      </c>
      <c r="N72" s="73">
        <v>58.64</v>
      </c>
      <c r="O72" s="73">
        <v>48.44</v>
      </c>
      <c r="P72" s="73">
        <v>54.76</v>
      </c>
      <c r="Q72" s="73">
        <v>48.44</v>
      </c>
      <c r="R72" s="73">
        <v>58.88</v>
      </c>
      <c r="S72" s="73">
        <v>54.12</v>
      </c>
      <c r="T72" s="73">
        <v>65.319999999999993</v>
      </c>
      <c r="U72" s="73">
        <v>47.52</v>
      </c>
      <c r="V72" s="73">
        <v>60.32</v>
      </c>
      <c r="W72" s="73">
        <v>48.52</v>
      </c>
      <c r="X72" s="73">
        <v>48.52</v>
      </c>
      <c r="Y72" s="76">
        <v>52.76</v>
      </c>
      <c r="Z72" s="73">
        <v>51.88</v>
      </c>
      <c r="AA72" s="73">
        <v>36.04</v>
      </c>
      <c r="AB72" s="73">
        <v>47.72</v>
      </c>
      <c r="AC72" s="73">
        <v>42.04</v>
      </c>
      <c r="AD72" s="73">
        <v>49.6</v>
      </c>
      <c r="AE72" s="73">
        <v>49.04</v>
      </c>
      <c r="AF72" s="73">
        <v>52.64</v>
      </c>
      <c r="AG72" s="73">
        <v>48.96</v>
      </c>
      <c r="AH72" s="73">
        <v>52.36</v>
      </c>
      <c r="AI72" s="73">
        <v>48.24</v>
      </c>
      <c r="AJ72" s="73">
        <v>48.8</v>
      </c>
      <c r="AK72" s="76">
        <v>49.76</v>
      </c>
      <c r="AL72" s="77">
        <v>53.853333333333332</v>
      </c>
      <c r="AM72" s="77">
        <v>47.52</v>
      </c>
      <c r="AN72" s="78">
        <v>65.319999999999993</v>
      </c>
      <c r="AO72" s="77">
        <v>48.089999999999996</v>
      </c>
      <c r="AP72" s="77">
        <v>36.04</v>
      </c>
      <c r="AQ72" s="77">
        <v>52.64</v>
      </c>
      <c r="AR72" s="79">
        <v>5.7633333333333354</v>
      </c>
      <c r="AS72" s="78" t="s">
        <v>66</v>
      </c>
    </row>
    <row r="73" spans="1:45" x14ac:dyDescent="0.25">
      <c r="A73" s="80">
        <v>213</v>
      </c>
      <c r="B73" s="81">
        <v>2</v>
      </c>
      <c r="C73" s="80">
        <v>4</v>
      </c>
      <c r="D73" s="80">
        <v>2</v>
      </c>
      <c r="E73" s="80">
        <v>1</v>
      </c>
      <c r="F73" s="80">
        <v>1</v>
      </c>
      <c r="G73" s="80" t="b">
        <v>1</v>
      </c>
      <c r="H73" s="80">
        <v>0.1</v>
      </c>
      <c r="I73" s="80" t="b">
        <v>1</v>
      </c>
      <c r="J73" s="80">
        <v>0.1</v>
      </c>
      <c r="K73" s="80" t="b">
        <v>1</v>
      </c>
      <c r="L73" s="80">
        <v>0.1</v>
      </c>
      <c r="M73" s="82">
        <v>0.1</v>
      </c>
      <c r="N73" s="80">
        <v>58.64</v>
      </c>
      <c r="O73" s="80">
        <v>48.44</v>
      </c>
      <c r="P73" s="80">
        <v>54.76</v>
      </c>
      <c r="Q73" s="80">
        <v>48.44</v>
      </c>
      <c r="R73" s="80">
        <v>58.88</v>
      </c>
      <c r="S73" s="80">
        <v>54.12</v>
      </c>
      <c r="T73" s="80">
        <v>65.319999999999993</v>
      </c>
      <c r="U73" s="80">
        <v>47.52</v>
      </c>
      <c r="V73" s="80">
        <v>60.32</v>
      </c>
      <c r="W73" s="80">
        <v>48.52</v>
      </c>
      <c r="X73" s="80">
        <v>48.52</v>
      </c>
      <c r="Y73" s="83">
        <v>52.76</v>
      </c>
      <c r="Z73" s="80">
        <v>47.64</v>
      </c>
      <c r="AA73" s="80">
        <v>40.08</v>
      </c>
      <c r="AB73" s="80">
        <v>48.32</v>
      </c>
      <c r="AC73" s="80">
        <v>47.28</v>
      </c>
      <c r="AD73" s="80">
        <v>48.08</v>
      </c>
      <c r="AE73" s="80">
        <v>47.52</v>
      </c>
      <c r="AF73" s="80">
        <v>47.88</v>
      </c>
      <c r="AG73" s="80">
        <v>46.36</v>
      </c>
      <c r="AH73" s="80">
        <v>47.48</v>
      </c>
      <c r="AI73" s="80">
        <v>49.4</v>
      </c>
      <c r="AJ73" s="80">
        <v>49.44</v>
      </c>
      <c r="AK73" s="83">
        <v>47.64</v>
      </c>
      <c r="AL73" s="84">
        <v>53.853333333333332</v>
      </c>
      <c r="AM73" s="84">
        <v>47.52</v>
      </c>
      <c r="AN73" s="85">
        <v>65.319999999999993</v>
      </c>
      <c r="AO73" s="84">
        <v>47.26</v>
      </c>
      <c r="AP73" s="84">
        <v>40.08</v>
      </c>
      <c r="AQ73" s="84">
        <v>49.44</v>
      </c>
      <c r="AR73" s="86">
        <v>6.5933333333333337</v>
      </c>
      <c r="AS73" s="85" t="s">
        <v>70</v>
      </c>
    </row>
    <row r="74" spans="1:45" x14ac:dyDescent="0.25">
      <c r="A74" s="73">
        <v>318</v>
      </c>
      <c r="B74" s="74">
        <v>2</v>
      </c>
      <c r="C74" s="73">
        <v>4</v>
      </c>
      <c r="D74" s="73">
        <v>4</v>
      </c>
      <c r="E74" s="73">
        <v>1</v>
      </c>
      <c r="F74" s="73">
        <v>2</v>
      </c>
      <c r="G74" s="73" t="b">
        <v>1</v>
      </c>
      <c r="H74" s="73">
        <v>0.1</v>
      </c>
      <c r="I74" s="73" t="b">
        <v>1</v>
      </c>
      <c r="J74" s="73">
        <v>0.1</v>
      </c>
      <c r="K74" s="73" t="b">
        <v>1</v>
      </c>
      <c r="L74" s="73">
        <v>0.1</v>
      </c>
      <c r="M74" s="75">
        <v>0.1</v>
      </c>
      <c r="N74" s="73">
        <v>58.64</v>
      </c>
      <c r="O74" s="73">
        <v>48.44</v>
      </c>
      <c r="P74" s="73">
        <v>54.76</v>
      </c>
      <c r="Q74" s="73">
        <v>48.44</v>
      </c>
      <c r="R74" s="73">
        <v>58.88</v>
      </c>
      <c r="S74" s="73">
        <v>54.12</v>
      </c>
      <c r="T74" s="73">
        <v>65.319999999999993</v>
      </c>
      <c r="U74" s="73">
        <v>47.52</v>
      </c>
      <c r="V74" s="73">
        <v>60.32</v>
      </c>
      <c r="W74" s="73">
        <v>48.52</v>
      </c>
      <c r="X74" s="73">
        <v>48.52</v>
      </c>
      <c r="Y74" s="76">
        <v>52.76</v>
      </c>
      <c r="Z74" s="73">
        <v>50.64</v>
      </c>
      <c r="AA74" s="73">
        <v>36.6</v>
      </c>
      <c r="AB74" s="73">
        <v>46.6</v>
      </c>
      <c r="AC74" s="73">
        <v>45.8</v>
      </c>
      <c r="AD74" s="73">
        <v>47.28</v>
      </c>
      <c r="AE74" s="73">
        <v>46.48</v>
      </c>
      <c r="AF74" s="73">
        <v>48.44</v>
      </c>
      <c r="AG74" s="73">
        <v>47.76</v>
      </c>
      <c r="AH74" s="73">
        <v>50</v>
      </c>
      <c r="AI74" s="73">
        <v>47.76</v>
      </c>
      <c r="AJ74" s="73">
        <v>48.04</v>
      </c>
      <c r="AK74" s="76">
        <v>49.76</v>
      </c>
      <c r="AL74" s="77">
        <v>53.853333333333332</v>
      </c>
      <c r="AM74" s="77">
        <v>47.52</v>
      </c>
      <c r="AN74" s="78">
        <v>65.319999999999993</v>
      </c>
      <c r="AO74" s="77">
        <v>47.096666666666664</v>
      </c>
      <c r="AP74" s="77">
        <v>36.6</v>
      </c>
      <c r="AQ74" s="77">
        <v>50.64</v>
      </c>
      <c r="AR74" s="79">
        <v>6.7566666666666677</v>
      </c>
      <c r="AS74" s="78" t="s">
        <v>60</v>
      </c>
    </row>
    <row r="75" spans="1:45" x14ac:dyDescent="0.25">
      <c r="A75" s="80">
        <v>303</v>
      </c>
      <c r="B75" s="81">
        <v>2</v>
      </c>
      <c r="C75" s="80">
        <v>4</v>
      </c>
      <c r="D75" s="80">
        <v>4</v>
      </c>
      <c r="E75" s="80">
        <v>2</v>
      </c>
      <c r="F75" s="80">
        <v>1</v>
      </c>
      <c r="G75" s="80" t="b">
        <v>1</v>
      </c>
      <c r="H75" s="80">
        <v>0.05</v>
      </c>
      <c r="I75" s="80" t="b">
        <v>1</v>
      </c>
      <c r="J75" s="80">
        <v>0.05</v>
      </c>
      <c r="K75" s="80" t="b">
        <v>1</v>
      </c>
      <c r="L75" s="80">
        <v>0.05</v>
      </c>
      <c r="M75" s="82">
        <v>0.1</v>
      </c>
      <c r="N75" s="80">
        <v>58.64</v>
      </c>
      <c r="O75" s="80">
        <v>48.44</v>
      </c>
      <c r="P75" s="80">
        <v>54.76</v>
      </c>
      <c r="Q75" s="80">
        <v>48.44</v>
      </c>
      <c r="R75" s="80">
        <v>58.88</v>
      </c>
      <c r="S75" s="80">
        <v>54.12</v>
      </c>
      <c r="T75" s="80">
        <v>65.319999999999993</v>
      </c>
      <c r="U75" s="80">
        <v>47.52</v>
      </c>
      <c r="V75" s="80">
        <v>60.32</v>
      </c>
      <c r="W75" s="80">
        <v>48.52</v>
      </c>
      <c r="X75" s="80">
        <v>48.52</v>
      </c>
      <c r="Y75" s="83">
        <v>52.76</v>
      </c>
      <c r="Z75" s="80">
        <v>47.84</v>
      </c>
      <c r="AA75" s="80">
        <v>33.32</v>
      </c>
      <c r="AB75" s="80">
        <v>46.2</v>
      </c>
      <c r="AC75" s="80">
        <v>49.4</v>
      </c>
      <c r="AD75" s="80">
        <v>47.12</v>
      </c>
      <c r="AE75" s="80">
        <v>45.8</v>
      </c>
      <c r="AF75" s="80">
        <v>47.92</v>
      </c>
      <c r="AG75" s="80">
        <v>47.08</v>
      </c>
      <c r="AH75" s="80">
        <v>47.96</v>
      </c>
      <c r="AI75" s="80">
        <v>48.56</v>
      </c>
      <c r="AJ75" s="80">
        <v>48.48</v>
      </c>
      <c r="AK75" s="83">
        <v>47.84</v>
      </c>
      <c r="AL75" s="84">
        <v>53.853333333333332</v>
      </c>
      <c r="AM75" s="84">
        <v>47.52</v>
      </c>
      <c r="AN75" s="85">
        <v>65.319999999999993</v>
      </c>
      <c r="AO75" s="84">
        <v>46.46</v>
      </c>
      <c r="AP75" s="84">
        <v>33.32</v>
      </c>
      <c r="AQ75" s="84">
        <v>49.4</v>
      </c>
      <c r="AR75" s="86">
        <v>7.3933333333333309</v>
      </c>
      <c r="AS75" s="85" t="s">
        <v>63</v>
      </c>
    </row>
    <row r="76" spans="1:45" x14ac:dyDescent="0.25">
      <c r="A76" s="73">
        <v>297</v>
      </c>
      <c r="B76" s="74">
        <v>2</v>
      </c>
      <c r="C76" s="73">
        <v>4</v>
      </c>
      <c r="D76" s="73">
        <v>4</v>
      </c>
      <c r="E76" s="73">
        <v>1</v>
      </c>
      <c r="F76" s="73">
        <v>1</v>
      </c>
      <c r="G76" s="73" t="b">
        <v>1</v>
      </c>
      <c r="H76" s="73">
        <v>0.1</v>
      </c>
      <c r="I76" s="73" t="b">
        <v>1</v>
      </c>
      <c r="J76" s="73">
        <v>0.1</v>
      </c>
      <c r="K76" s="73" t="b">
        <v>1</v>
      </c>
      <c r="L76" s="73">
        <v>0.1</v>
      </c>
      <c r="M76" s="75">
        <v>0.1</v>
      </c>
      <c r="N76" s="73">
        <v>58.64</v>
      </c>
      <c r="O76" s="73">
        <v>48.44</v>
      </c>
      <c r="P76" s="73">
        <v>54.76</v>
      </c>
      <c r="Q76" s="73">
        <v>48.44</v>
      </c>
      <c r="R76" s="73">
        <v>58.88</v>
      </c>
      <c r="S76" s="73">
        <v>54.12</v>
      </c>
      <c r="T76" s="73">
        <v>65.319999999999993</v>
      </c>
      <c r="U76" s="73">
        <v>47.52</v>
      </c>
      <c r="V76" s="73">
        <v>60.32</v>
      </c>
      <c r="W76" s="73">
        <v>48.52</v>
      </c>
      <c r="X76" s="73">
        <v>48.52</v>
      </c>
      <c r="Y76" s="76">
        <v>52.76</v>
      </c>
      <c r="Z76" s="73">
        <v>47.32</v>
      </c>
      <c r="AA76" s="73">
        <v>35.520000000000003</v>
      </c>
      <c r="AB76" s="73">
        <v>45.56</v>
      </c>
      <c r="AC76" s="73">
        <v>49.4</v>
      </c>
      <c r="AD76" s="73">
        <v>45.96</v>
      </c>
      <c r="AE76" s="73">
        <v>45.32</v>
      </c>
      <c r="AF76" s="73">
        <v>45.16</v>
      </c>
      <c r="AG76" s="73">
        <v>47.4</v>
      </c>
      <c r="AH76" s="73">
        <v>46.72</v>
      </c>
      <c r="AI76" s="73">
        <v>49.12</v>
      </c>
      <c r="AJ76" s="73">
        <v>49.08</v>
      </c>
      <c r="AK76" s="76">
        <v>48.4</v>
      </c>
      <c r="AL76" s="77">
        <v>53.853333333333332</v>
      </c>
      <c r="AM76" s="77">
        <v>47.52</v>
      </c>
      <c r="AN76" s="78">
        <v>65.319999999999993</v>
      </c>
      <c r="AO76" s="77">
        <v>46.24666666666667</v>
      </c>
      <c r="AP76" s="77">
        <v>35.520000000000003</v>
      </c>
      <c r="AQ76" s="77">
        <v>49.4</v>
      </c>
      <c r="AR76" s="79">
        <v>7.606666666666662</v>
      </c>
      <c r="AS76" s="78" t="s">
        <v>63</v>
      </c>
    </row>
    <row r="77" spans="1:45" x14ac:dyDescent="0.25">
      <c r="A77" s="80">
        <v>171</v>
      </c>
      <c r="B77" s="81">
        <v>2</v>
      </c>
      <c r="C77" s="80">
        <v>4</v>
      </c>
      <c r="D77" s="80">
        <v>1</v>
      </c>
      <c r="E77" s="80">
        <v>1</v>
      </c>
      <c r="F77" s="80">
        <v>1</v>
      </c>
      <c r="G77" s="80" t="b">
        <v>1</v>
      </c>
      <c r="H77" s="80">
        <v>0.1</v>
      </c>
      <c r="I77" s="80" t="b">
        <v>1</v>
      </c>
      <c r="J77" s="80">
        <v>0.1</v>
      </c>
      <c r="K77" s="80" t="b">
        <v>1</v>
      </c>
      <c r="L77" s="80">
        <v>0.1</v>
      </c>
      <c r="M77" s="82">
        <v>0.1</v>
      </c>
      <c r="N77" s="80">
        <v>58.64</v>
      </c>
      <c r="O77" s="80">
        <v>48.44</v>
      </c>
      <c r="P77" s="80">
        <v>54.76</v>
      </c>
      <c r="Q77" s="80">
        <v>48.44</v>
      </c>
      <c r="R77" s="80">
        <v>58.88</v>
      </c>
      <c r="S77" s="80">
        <v>54.12</v>
      </c>
      <c r="T77" s="80">
        <v>65.319999999999993</v>
      </c>
      <c r="U77" s="80">
        <v>47.52</v>
      </c>
      <c r="V77" s="80">
        <v>60.32</v>
      </c>
      <c r="W77" s="80">
        <v>48.52</v>
      </c>
      <c r="X77" s="80">
        <v>48.52</v>
      </c>
      <c r="Y77" s="83">
        <v>52.76</v>
      </c>
      <c r="Z77" s="80">
        <v>48.08</v>
      </c>
      <c r="AA77" s="80">
        <v>39.72</v>
      </c>
      <c r="AB77" s="80">
        <v>45.48</v>
      </c>
      <c r="AC77" s="80">
        <v>49.4</v>
      </c>
      <c r="AD77" s="80">
        <v>46.24</v>
      </c>
      <c r="AE77" s="80">
        <v>45.24</v>
      </c>
      <c r="AF77" s="80">
        <v>48.84</v>
      </c>
      <c r="AG77" s="80">
        <v>35.04</v>
      </c>
      <c r="AH77" s="80">
        <v>48.52</v>
      </c>
      <c r="AI77" s="80">
        <v>49.32</v>
      </c>
      <c r="AJ77" s="80">
        <v>49.72</v>
      </c>
      <c r="AK77" s="83">
        <v>49.08</v>
      </c>
      <c r="AL77" s="84">
        <v>53.853333333333332</v>
      </c>
      <c r="AM77" s="84">
        <v>47.52</v>
      </c>
      <c r="AN77" s="85">
        <v>65.319999999999993</v>
      </c>
      <c r="AO77" s="84">
        <v>46.223333333333336</v>
      </c>
      <c r="AP77" s="84">
        <v>35.04</v>
      </c>
      <c r="AQ77" s="84">
        <v>49.72</v>
      </c>
      <c r="AR77" s="86">
        <v>7.6299999999999955</v>
      </c>
      <c r="AS77" s="85" t="s">
        <v>70</v>
      </c>
    </row>
    <row r="78" spans="1:45" x14ac:dyDescent="0.25">
      <c r="B78" s="72"/>
      <c r="M78" s="72"/>
      <c r="AS78"/>
    </row>
    <row r="79" spans="1:45" x14ac:dyDescent="0.25">
      <c r="A79" s="73">
        <v>220</v>
      </c>
      <c r="B79" s="74">
        <v>2</v>
      </c>
      <c r="C79" s="73">
        <v>4</v>
      </c>
      <c r="D79" s="73">
        <v>2</v>
      </c>
      <c r="E79" s="73">
        <v>2</v>
      </c>
      <c r="F79" s="73">
        <v>1</v>
      </c>
      <c r="G79" s="73" t="b">
        <v>1</v>
      </c>
      <c r="H79" s="73">
        <v>0.1</v>
      </c>
      <c r="I79" s="73" t="b">
        <v>1</v>
      </c>
      <c r="J79" s="73">
        <v>0.1</v>
      </c>
      <c r="K79" s="73" t="b">
        <v>1</v>
      </c>
      <c r="L79" s="73">
        <v>0.1</v>
      </c>
      <c r="M79" s="75">
        <v>0.2</v>
      </c>
      <c r="N79" s="73">
        <v>58.64</v>
      </c>
      <c r="O79" s="73">
        <v>48.44</v>
      </c>
      <c r="P79" s="73">
        <v>54.76</v>
      </c>
      <c r="Q79" s="73">
        <v>48.44</v>
      </c>
      <c r="R79" s="73">
        <v>58.88</v>
      </c>
      <c r="S79" s="73">
        <v>54.12</v>
      </c>
      <c r="T79" s="73">
        <v>65.319999999999993</v>
      </c>
      <c r="U79" s="73">
        <v>47.52</v>
      </c>
      <c r="V79" s="73">
        <v>60.32</v>
      </c>
      <c r="W79" s="73">
        <v>48.52</v>
      </c>
      <c r="X79" s="73">
        <v>48.52</v>
      </c>
      <c r="Y79" s="76">
        <v>52.76</v>
      </c>
      <c r="Z79" s="73">
        <v>48.44</v>
      </c>
      <c r="AA79" s="73">
        <v>38.159999999999997</v>
      </c>
      <c r="AB79" s="73">
        <v>47.28</v>
      </c>
      <c r="AC79" s="73">
        <v>49.04</v>
      </c>
      <c r="AD79" s="73">
        <v>47.92</v>
      </c>
      <c r="AE79" s="73">
        <v>47</v>
      </c>
      <c r="AF79" s="73">
        <v>48.8</v>
      </c>
      <c r="AG79" s="73">
        <v>48.44</v>
      </c>
      <c r="AH79" s="73">
        <v>47.44</v>
      </c>
      <c r="AI79" s="73">
        <v>49.4</v>
      </c>
      <c r="AJ79" s="73">
        <v>49.4</v>
      </c>
      <c r="AK79" s="76">
        <v>49.72</v>
      </c>
      <c r="AL79" s="77">
        <v>53.853333333333332</v>
      </c>
      <c r="AM79" s="77">
        <v>47.52</v>
      </c>
      <c r="AN79" s="78">
        <v>65.319999999999993</v>
      </c>
      <c r="AO79" s="77">
        <v>47.586666666666666</v>
      </c>
      <c r="AP79" s="77">
        <v>38.159999999999997</v>
      </c>
      <c r="AQ79" s="77">
        <v>49.72</v>
      </c>
      <c r="AR79" s="79">
        <v>6.2666666666666657</v>
      </c>
      <c r="AS79" s="78" t="s">
        <v>71</v>
      </c>
    </row>
    <row r="80" spans="1:45" x14ac:dyDescent="0.25">
      <c r="A80" s="80">
        <v>530</v>
      </c>
      <c r="B80" s="81">
        <v>2</v>
      </c>
      <c r="C80" s="80">
        <v>4</v>
      </c>
      <c r="D80" s="80">
        <v>1</v>
      </c>
      <c r="E80" s="80">
        <v>1</v>
      </c>
      <c r="F80" s="80">
        <v>1</v>
      </c>
      <c r="G80" s="80" t="b">
        <v>1</v>
      </c>
      <c r="H80" s="80">
        <v>0.2</v>
      </c>
      <c r="I80" s="80" t="b">
        <v>1</v>
      </c>
      <c r="J80" s="80">
        <v>0.1</v>
      </c>
      <c r="K80" s="80" t="b">
        <v>1</v>
      </c>
      <c r="L80" s="80">
        <v>0.1</v>
      </c>
      <c r="M80" s="82">
        <v>0.2</v>
      </c>
      <c r="N80" s="80">
        <v>58.64</v>
      </c>
      <c r="O80" s="80">
        <v>48.44</v>
      </c>
      <c r="P80" s="80">
        <v>54.76</v>
      </c>
      <c r="Q80" s="80">
        <v>48.44</v>
      </c>
      <c r="R80" s="80">
        <v>58.88</v>
      </c>
      <c r="S80" s="80">
        <v>54.12</v>
      </c>
      <c r="T80" s="80">
        <v>65.319999999999993</v>
      </c>
      <c r="U80" s="80">
        <v>47.52</v>
      </c>
      <c r="V80" s="80">
        <v>60.32</v>
      </c>
      <c r="W80" s="80">
        <v>48.52</v>
      </c>
      <c r="X80" s="80">
        <v>48.52</v>
      </c>
      <c r="Y80" s="83">
        <v>52.76</v>
      </c>
      <c r="Z80" s="80">
        <v>49.64</v>
      </c>
      <c r="AA80" s="80">
        <v>38.28</v>
      </c>
      <c r="AB80" s="80">
        <v>47.68</v>
      </c>
      <c r="AC80" s="80">
        <v>41.44</v>
      </c>
      <c r="AD80" s="80">
        <v>47.04</v>
      </c>
      <c r="AE80" s="80">
        <v>47.8</v>
      </c>
      <c r="AF80" s="80">
        <v>48.48</v>
      </c>
      <c r="AG80" s="80">
        <v>49.84</v>
      </c>
      <c r="AH80" s="80">
        <v>48.32</v>
      </c>
      <c r="AI80" s="80">
        <v>50.76</v>
      </c>
      <c r="AJ80" s="80">
        <v>50.72</v>
      </c>
      <c r="AK80" s="83">
        <v>50.36</v>
      </c>
      <c r="AL80" s="84">
        <v>53.853333333333332</v>
      </c>
      <c r="AM80" s="84">
        <v>47.52</v>
      </c>
      <c r="AN80" s="85">
        <v>65.319999999999993</v>
      </c>
      <c r="AO80" s="84">
        <v>47.53</v>
      </c>
      <c r="AP80" s="84">
        <v>38.28</v>
      </c>
      <c r="AQ80" s="84">
        <v>50.76</v>
      </c>
      <c r="AR80" s="86">
        <v>6.3233333333333306</v>
      </c>
      <c r="AS80" s="85" t="s">
        <v>69</v>
      </c>
    </row>
    <row r="81" spans="1:45" x14ac:dyDescent="0.25">
      <c r="A81" s="73">
        <v>598</v>
      </c>
      <c r="B81" s="74">
        <v>2</v>
      </c>
      <c r="C81" s="73">
        <v>4</v>
      </c>
      <c r="D81" s="73">
        <v>1</v>
      </c>
      <c r="E81" s="73">
        <v>1</v>
      </c>
      <c r="F81" s="73">
        <v>1</v>
      </c>
      <c r="G81" s="73" t="b">
        <v>1</v>
      </c>
      <c r="H81" s="73">
        <v>0.2</v>
      </c>
      <c r="I81" s="73" t="b">
        <v>1</v>
      </c>
      <c r="J81" s="73">
        <v>0.1</v>
      </c>
      <c r="K81" s="73" t="b">
        <v>1</v>
      </c>
      <c r="L81" s="73">
        <v>0.1</v>
      </c>
      <c r="M81" s="75">
        <v>0.2</v>
      </c>
      <c r="N81" s="73">
        <v>58.64</v>
      </c>
      <c r="O81" s="73">
        <v>48.44</v>
      </c>
      <c r="P81" s="73">
        <v>54.76</v>
      </c>
      <c r="Q81" s="73">
        <v>48.44</v>
      </c>
      <c r="R81" s="73">
        <v>58.88</v>
      </c>
      <c r="S81" s="73">
        <v>54.12</v>
      </c>
      <c r="T81" s="73">
        <v>65.319999999999993</v>
      </c>
      <c r="U81" s="73">
        <v>47.52</v>
      </c>
      <c r="V81" s="73">
        <v>60.32</v>
      </c>
      <c r="W81" s="73">
        <v>48.52</v>
      </c>
      <c r="X81" s="73">
        <v>48.52</v>
      </c>
      <c r="Y81" s="76">
        <v>52.76</v>
      </c>
      <c r="Z81" s="73">
        <v>49.64</v>
      </c>
      <c r="AA81" s="73">
        <v>38.28</v>
      </c>
      <c r="AB81" s="73">
        <v>47.68</v>
      </c>
      <c r="AC81" s="73">
        <v>41.44</v>
      </c>
      <c r="AD81" s="73">
        <v>47.04</v>
      </c>
      <c r="AE81" s="73">
        <v>47.8</v>
      </c>
      <c r="AF81" s="73">
        <v>48.48</v>
      </c>
      <c r="AG81" s="73">
        <v>49.84</v>
      </c>
      <c r="AH81" s="73">
        <v>48.32</v>
      </c>
      <c r="AI81" s="73">
        <v>50.76</v>
      </c>
      <c r="AJ81" s="73">
        <v>50.72</v>
      </c>
      <c r="AK81" s="76">
        <v>50.36</v>
      </c>
      <c r="AL81" s="77">
        <v>53.853333333333332</v>
      </c>
      <c r="AM81" s="77">
        <v>47.52</v>
      </c>
      <c r="AN81" s="78">
        <v>65.319999999999993</v>
      </c>
      <c r="AO81" s="77">
        <v>47.53</v>
      </c>
      <c r="AP81" s="77">
        <v>38.28</v>
      </c>
      <c r="AQ81" s="77">
        <v>50.76</v>
      </c>
      <c r="AR81" s="79">
        <v>6.3233333333333306</v>
      </c>
      <c r="AS81" s="78" t="s">
        <v>69</v>
      </c>
    </row>
    <row r="82" spans="1:45" x14ac:dyDescent="0.25">
      <c r="A82" s="80">
        <v>178</v>
      </c>
      <c r="B82" s="81">
        <v>2</v>
      </c>
      <c r="C82" s="80">
        <v>4</v>
      </c>
      <c r="D82" s="80">
        <v>1</v>
      </c>
      <c r="E82" s="80">
        <v>2</v>
      </c>
      <c r="F82" s="80">
        <v>1</v>
      </c>
      <c r="G82" s="80" t="b">
        <v>1</v>
      </c>
      <c r="H82" s="80">
        <v>0.1</v>
      </c>
      <c r="I82" s="80" t="b">
        <v>1</v>
      </c>
      <c r="J82" s="80">
        <v>0.1</v>
      </c>
      <c r="K82" s="80" t="b">
        <v>1</v>
      </c>
      <c r="L82" s="80">
        <v>0.1</v>
      </c>
      <c r="M82" s="82">
        <v>0.2</v>
      </c>
      <c r="N82" s="80">
        <v>58.64</v>
      </c>
      <c r="O82" s="80">
        <v>48.44</v>
      </c>
      <c r="P82" s="80">
        <v>54.76</v>
      </c>
      <c r="Q82" s="80">
        <v>48.44</v>
      </c>
      <c r="R82" s="80">
        <v>58.88</v>
      </c>
      <c r="S82" s="80">
        <v>54.12</v>
      </c>
      <c r="T82" s="80">
        <v>65.319999999999993</v>
      </c>
      <c r="U82" s="80">
        <v>47.52</v>
      </c>
      <c r="V82" s="80">
        <v>60.32</v>
      </c>
      <c r="W82" s="80">
        <v>48.52</v>
      </c>
      <c r="X82" s="80">
        <v>48.52</v>
      </c>
      <c r="Y82" s="83">
        <v>52.76</v>
      </c>
      <c r="Z82" s="80">
        <v>47.96</v>
      </c>
      <c r="AA82" s="80">
        <v>37.32</v>
      </c>
      <c r="AB82" s="80">
        <v>45.8</v>
      </c>
      <c r="AC82" s="80">
        <v>49.24</v>
      </c>
      <c r="AD82" s="80">
        <v>47.88</v>
      </c>
      <c r="AE82" s="80">
        <v>45.2</v>
      </c>
      <c r="AF82" s="80">
        <v>48.6</v>
      </c>
      <c r="AG82" s="80">
        <v>47.28</v>
      </c>
      <c r="AH82" s="80">
        <v>47.92</v>
      </c>
      <c r="AI82" s="80">
        <v>48.96</v>
      </c>
      <c r="AJ82" s="80">
        <v>48.96</v>
      </c>
      <c r="AK82" s="83">
        <v>48.84</v>
      </c>
      <c r="AL82" s="84">
        <v>53.853333333333332</v>
      </c>
      <c r="AM82" s="84">
        <v>47.52</v>
      </c>
      <c r="AN82" s="85">
        <v>65.319999999999993</v>
      </c>
      <c r="AO82" s="84">
        <v>46.99666666666667</v>
      </c>
      <c r="AP82" s="84">
        <v>37.32</v>
      </c>
      <c r="AQ82" s="84">
        <v>49.24</v>
      </c>
      <c r="AR82" s="86">
        <v>6.856666666666662</v>
      </c>
      <c r="AS82" s="85" t="s">
        <v>63</v>
      </c>
    </row>
    <row r="83" spans="1:45" x14ac:dyDescent="0.25">
      <c r="A83" s="73">
        <v>262</v>
      </c>
      <c r="B83" s="74">
        <v>2</v>
      </c>
      <c r="C83" s="73">
        <v>10</v>
      </c>
      <c r="D83" s="73">
        <v>3</v>
      </c>
      <c r="E83" s="73">
        <v>2</v>
      </c>
      <c r="F83" s="73">
        <v>1</v>
      </c>
      <c r="G83" s="73" t="b">
        <v>1</v>
      </c>
      <c r="H83" s="73">
        <v>0.1</v>
      </c>
      <c r="I83" s="73" t="b">
        <v>1</v>
      </c>
      <c r="J83" s="73">
        <v>0.1</v>
      </c>
      <c r="K83" s="73" t="b">
        <v>1</v>
      </c>
      <c r="L83" s="73">
        <v>0.1</v>
      </c>
      <c r="M83" s="75">
        <v>0.2</v>
      </c>
      <c r="N83" s="73">
        <v>58.64</v>
      </c>
      <c r="O83" s="73">
        <v>48.44</v>
      </c>
      <c r="P83" s="73">
        <v>54.76</v>
      </c>
      <c r="Q83" s="73">
        <v>48.44</v>
      </c>
      <c r="R83" s="73">
        <v>58.88</v>
      </c>
      <c r="S83" s="73">
        <v>54.12</v>
      </c>
      <c r="T83" s="73">
        <v>65.319999999999993</v>
      </c>
      <c r="U83" s="73">
        <v>47.52</v>
      </c>
      <c r="V83" s="73">
        <v>60.32</v>
      </c>
      <c r="W83" s="73">
        <v>48.52</v>
      </c>
      <c r="X83" s="73">
        <v>48.52</v>
      </c>
      <c r="Y83" s="76">
        <v>52.76</v>
      </c>
      <c r="Z83" s="73">
        <v>49.12</v>
      </c>
      <c r="AA83" s="73">
        <v>32.479999999999997</v>
      </c>
      <c r="AB83" s="73">
        <v>43.44</v>
      </c>
      <c r="AC83" s="73">
        <v>49.4</v>
      </c>
      <c r="AD83" s="73">
        <v>46.72</v>
      </c>
      <c r="AE83" s="73">
        <v>44.6</v>
      </c>
      <c r="AF83" s="73">
        <v>49.88</v>
      </c>
      <c r="AG83" s="73">
        <v>49.28</v>
      </c>
      <c r="AH83" s="73">
        <v>49.4</v>
      </c>
      <c r="AI83" s="73">
        <v>49.44</v>
      </c>
      <c r="AJ83" s="73">
        <v>49.4</v>
      </c>
      <c r="AK83" s="76">
        <v>50.56</v>
      </c>
      <c r="AL83" s="77">
        <v>53.853333333333332</v>
      </c>
      <c r="AM83" s="77">
        <v>47.52</v>
      </c>
      <c r="AN83" s="78">
        <v>65.319999999999993</v>
      </c>
      <c r="AO83" s="77">
        <v>46.976666666666667</v>
      </c>
      <c r="AP83" s="77">
        <v>32.479999999999997</v>
      </c>
      <c r="AQ83" s="77">
        <v>50.56</v>
      </c>
      <c r="AR83" s="79">
        <v>6.8766666666666652</v>
      </c>
      <c r="AS83" s="78" t="s">
        <v>71</v>
      </c>
    </row>
    <row r="84" spans="1:45" x14ac:dyDescent="0.25">
      <c r="A84" s="80">
        <v>550</v>
      </c>
      <c r="B84" s="81">
        <v>2</v>
      </c>
      <c r="C84" s="80">
        <v>4</v>
      </c>
      <c r="D84" s="80">
        <v>4</v>
      </c>
      <c r="E84" s="80">
        <v>1</v>
      </c>
      <c r="F84" s="80">
        <v>2</v>
      </c>
      <c r="G84" s="80" t="b">
        <v>1</v>
      </c>
      <c r="H84" s="80">
        <v>0.2</v>
      </c>
      <c r="I84" s="80" t="b">
        <v>1</v>
      </c>
      <c r="J84" s="80">
        <v>0.1</v>
      </c>
      <c r="K84" s="80" t="b">
        <v>1</v>
      </c>
      <c r="L84" s="80">
        <v>0.1</v>
      </c>
      <c r="M84" s="82">
        <v>0.2</v>
      </c>
      <c r="N84" s="80">
        <v>58.64</v>
      </c>
      <c r="O84" s="80">
        <v>48.44</v>
      </c>
      <c r="P84" s="80">
        <v>54.76</v>
      </c>
      <c r="Q84" s="80">
        <v>48.44</v>
      </c>
      <c r="R84" s="80">
        <v>58.88</v>
      </c>
      <c r="S84" s="80">
        <v>54.12</v>
      </c>
      <c r="T84" s="80">
        <v>65.319999999999993</v>
      </c>
      <c r="U84" s="80">
        <v>47.52</v>
      </c>
      <c r="V84" s="80">
        <v>60.32</v>
      </c>
      <c r="W84" s="80">
        <v>48.52</v>
      </c>
      <c r="X84" s="80">
        <v>48.52</v>
      </c>
      <c r="Y84" s="83">
        <v>52.76</v>
      </c>
      <c r="Z84" s="80">
        <v>50.16</v>
      </c>
      <c r="AA84" s="80">
        <v>31.92</v>
      </c>
      <c r="AB84" s="80">
        <v>44.88</v>
      </c>
      <c r="AC84" s="80">
        <v>47.08</v>
      </c>
      <c r="AD84" s="80">
        <v>49.32</v>
      </c>
      <c r="AE84" s="80">
        <v>45.2</v>
      </c>
      <c r="AF84" s="80">
        <v>51.76</v>
      </c>
      <c r="AG84" s="80">
        <v>46.28</v>
      </c>
      <c r="AH84" s="80">
        <v>49.4</v>
      </c>
      <c r="AI84" s="80">
        <v>46.52</v>
      </c>
      <c r="AJ84" s="80">
        <v>46.76</v>
      </c>
      <c r="AK84" s="83">
        <v>49.68</v>
      </c>
      <c r="AL84" s="84">
        <v>53.853333333333332</v>
      </c>
      <c r="AM84" s="84">
        <v>47.52</v>
      </c>
      <c r="AN84" s="85">
        <v>65.319999999999993</v>
      </c>
      <c r="AO84" s="84">
        <v>46.579999999999991</v>
      </c>
      <c r="AP84" s="84">
        <v>31.92</v>
      </c>
      <c r="AQ84" s="84">
        <v>51.76</v>
      </c>
      <c r="AR84" s="86">
        <v>7.2733333333333405</v>
      </c>
      <c r="AS84" s="85" t="s">
        <v>66</v>
      </c>
    </row>
    <row r="85" spans="1:45" x14ac:dyDescent="0.25">
      <c r="B85" s="72"/>
      <c r="M85" s="72"/>
      <c r="AS85"/>
    </row>
    <row r="86" spans="1:45" x14ac:dyDescent="0.25">
      <c r="A86" s="73">
        <v>319</v>
      </c>
      <c r="B86" s="74">
        <v>2</v>
      </c>
      <c r="C86" s="73">
        <v>4</v>
      </c>
      <c r="D86" s="73">
        <v>4</v>
      </c>
      <c r="E86" s="73">
        <v>1</v>
      </c>
      <c r="F86" s="73">
        <v>2</v>
      </c>
      <c r="G86" s="73" t="b">
        <v>1</v>
      </c>
      <c r="H86" s="73">
        <v>0.5</v>
      </c>
      <c r="I86" s="73" t="b">
        <v>1</v>
      </c>
      <c r="J86" s="73">
        <v>0.5</v>
      </c>
      <c r="K86" s="73" t="b">
        <v>1</v>
      </c>
      <c r="L86" s="73">
        <v>0.5</v>
      </c>
      <c r="M86" s="75">
        <v>0.5</v>
      </c>
      <c r="N86" s="73">
        <v>58.64</v>
      </c>
      <c r="O86" s="73">
        <v>48.44</v>
      </c>
      <c r="P86" s="73">
        <v>54.76</v>
      </c>
      <c r="Q86" s="73">
        <v>48.44</v>
      </c>
      <c r="R86" s="73">
        <v>58.88</v>
      </c>
      <c r="S86" s="73">
        <v>54.12</v>
      </c>
      <c r="T86" s="73">
        <v>65.319999999999993</v>
      </c>
      <c r="U86" s="73">
        <v>47.52</v>
      </c>
      <c r="V86" s="73">
        <v>60.32</v>
      </c>
      <c r="W86" s="73">
        <v>48.52</v>
      </c>
      <c r="X86" s="73">
        <v>48.52</v>
      </c>
      <c r="Y86" s="76">
        <v>52.76</v>
      </c>
      <c r="Z86" s="73">
        <v>55.2</v>
      </c>
      <c r="AA86" s="73">
        <v>42.2</v>
      </c>
      <c r="AB86" s="73">
        <v>50.24</v>
      </c>
      <c r="AC86" s="73">
        <v>47.88</v>
      </c>
      <c r="AD86" s="73">
        <v>51.4</v>
      </c>
      <c r="AE86" s="73">
        <v>48.96</v>
      </c>
      <c r="AF86" s="73">
        <v>54.4</v>
      </c>
      <c r="AG86" s="73">
        <v>49.08</v>
      </c>
      <c r="AH86" s="73">
        <v>54.4</v>
      </c>
      <c r="AI86" s="73">
        <v>49.4</v>
      </c>
      <c r="AJ86" s="73">
        <v>49.4</v>
      </c>
      <c r="AK86" s="76">
        <v>52.52</v>
      </c>
      <c r="AL86" s="77">
        <v>53.853333333333332</v>
      </c>
      <c r="AM86" s="77">
        <v>47.52</v>
      </c>
      <c r="AN86" s="78">
        <v>65.319999999999993</v>
      </c>
      <c r="AO86" s="77">
        <v>50.423333333333325</v>
      </c>
      <c r="AP86" s="77">
        <v>42.2</v>
      </c>
      <c r="AQ86" s="77">
        <v>55.2</v>
      </c>
      <c r="AR86" s="79">
        <v>3.4300000000000068</v>
      </c>
      <c r="AS86" s="78" t="s">
        <v>60</v>
      </c>
    </row>
    <row r="87" spans="1:45" x14ac:dyDescent="0.25">
      <c r="A87" s="80">
        <v>235</v>
      </c>
      <c r="B87" s="81">
        <v>2</v>
      </c>
      <c r="C87" s="80">
        <v>4</v>
      </c>
      <c r="D87" s="80">
        <v>2</v>
      </c>
      <c r="E87" s="80">
        <v>1</v>
      </c>
      <c r="F87" s="80">
        <v>2</v>
      </c>
      <c r="G87" s="80" t="b">
        <v>1</v>
      </c>
      <c r="H87" s="80">
        <v>0.5</v>
      </c>
      <c r="I87" s="80" t="b">
        <v>1</v>
      </c>
      <c r="J87" s="80">
        <v>0.5</v>
      </c>
      <c r="K87" s="80" t="b">
        <v>1</v>
      </c>
      <c r="L87" s="80">
        <v>0.5</v>
      </c>
      <c r="M87" s="82">
        <v>0.5</v>
      </c>
      <c r="N87" s="80">
        <v>58.64</v>
      </c>
      <c r="O87" s="80">
        <v>48.44</v>
      </c>
      <c r="P87" s="80">
        <v>54.76</v>
      </c>
      <c r="Q87" s="80">
        <v>48.44</v>
      </c>
      <c r="R87" s="80">
        <v>58.88</v>
      </c>
      <c r="S87" s="80">
        <v>54.12</v>
      </c>
      <c r="T87" s="80">
        <v>65.319999999999993</v>
      </c>
      <c r="U87" s="80">
        <v>47.52</v>
      </c>
      <c r="V87" s="80">
        <v>60.32</v>
      </c>
      <c r="W87" s="80">
        <v>48.52</v>
      </c>
      <c r="X87" s="80">
        <v>48.52</v>
      </c>
      <c r="Y87" s="83">
        <v>52.76</v>
      </c>
      <c r="Z87" s="80">
        <v>53.76</v>
      </c>
      <c r="AA87" s="80">
        <v>38.4</v>
      </c>
      <c r="AB87" s="80">
        <v>48.88</v>
      </c>
      <c r="AC87" s="80">
        <v>45.84</v>
      </c>
      <c r="AD87" s="80">
        <v>50.68</v>
      </c>
      <c r="AE87" s="80">
        <v>48.8</v>
      </c>
      <c r="AF87" s="80">
        <v>54.04</v>
      </c>
      <c r="AG87" s="80">
        <v>48.8</v>
      </c>
      <c r="AH87" s="80">
        <v>55.4</v>
      </c>
      <c r="AI87" s="80">
        <v>49.4</v>
      </c>
      <c r="AJ87" s="80">
        <v>49.4</v>
      </c>
      <c r="AK87" s="83">
        <v>54.04</v>
      </c>
      <c r="AL87" s="84">
        <v>53.853333333333332</v>
      </c>
      <c r="AM87" s="84">
        <v>47.52</v>
      </c>
      <c r="AN87" s="85">
        <v>65.319999999999993</v>
      </c>
      <c r="AO87" s="84">
        <v>49.786666666666662</v>
      </c>
      <c r="AP87" s="84">
        <v>38.4</v>
      </c>
      <c r="AQ87" s="84">
        <v>55.4</v>
      </c>
      <c r="AR87" s="86">
        <v>4.06666666666667</v>
      </c>
      <c r="AS87" s="85" t="s">
        <v>68</v>
      </c>
    </row>
    <row r="88" spans="1:45" x14ac:dyDescent="0.25">
      <c r="A88" s="73">
        <v>193</v>
      </c>
      <c r="B88" s="74">
        <v>2</v>
      </c>
      <c r="C88" s="73">
        <v>4</v>
      </c>
      <c r="D88" s="73">
        <v>1</v>
      </c>
      <c r="E88" s="73">
        <v>1</v>
      </c>
      <c r="F88" s="73">
        <v>2</v>
      </c>
      <c r="G88" s="73" t="b">
        <v>1</v>
      </c>
      <c r="H88" s="73">
        <v>0.5</v>
      </c>
      <c r="I88" s="73" t="b">
        <v>1</v>
      </c>
      <c r="J88" s="73">
        <v>0.5</v>
      </c>
      <c r="K88" s="73" t="b">
        <v>1</v>
      </c>
      <c r="L88" s="73">
        <v>0.5</v>
      </c>
      <c r="M88" s="75">
        <v>0.5</v>
      </c>
      <c r="N88" s="73">
        <v>58.64</v>
      </c>
      <c r="O88" s="73">
        <v>48.44</v>
      </c>
      <c r="P88" s="73">
        <v>54.76</v>
      </c>
      <c r="Q88" s="73">
        <v>48.44</v>
      </c>
      <c r="R88" s="73">
        <v>58.88</v>
      </c>
      <c r="S88" s="73">
        <v>54.12</v>
      </c>
      <c r="T88" s="73">
        <v>65.319999999999993</v>
      </c>
      <c r="U88" s="73">
        <v>47.52</v>
      </c>
      <c r="V88" s="73">
        <v>60.32</v>
      </c>
      <c r="W88" s="73">
        <v>48.52</v>
      </c>
      <c r="X88" s="73">
        <v>48.52</v>
      </c>
      <c r="Y88" s="76">
        <v>52.76</v>
      </c>
      <c r="Z88" s="73">
        <v>53.28</v>
      </c>
      <c r="AA88" s="73">
        <v>36.64</v>
      </c>
      <c r="AB88" s="73">
        <v>47.16</v>
      </c>
      <c r="AC88" s="73">
        <v>44.28</v>
      </c>
      <c r="AD88" s="73">
        <v>49.84</v>
      </c>
      <c r="AE88" s="73">
        <v>46.92</v>
      </c>
      <c r="AF88" s="73">
        <v>51.28</v>
      </c>
      <c r="AG88" s="73">
        <v>48.08</v>
      </c>
      <c r="AH88" s="73">
        <v>53.16</v>
      </c>
      <c r="AI88" s="73">
        <v>49.24</v>
      </c>
      <c r="AJ88" s="73">
        <v>49.4</v>
      </c>
      <c r="AK88" s="76">
        <v>50.44</v>
      </c>
      <c r="AL88" s="77">
        <v>53.853333333333332</v>
      </c>
      <c r="AM88" s="77">
        <v>47.52</v>
      </c>
      <c r="AN88" s="78">
        <v>65.319999999999993</v>
      </c>
      <c r="AO88" s="77">
        <v>48.31</v>
      </c>
      <c r="AP88" s="77">
        <v>36.64</v>
      </c>
      <c r="AQ88" s="77">
        <v>53.28</v>
      </c>
      <c r="AR88" s="79">
        <v>5.5433333333333294</v>
      </c>
      <c r="AS88" s="78" t="s">
        <v>60</v>
      </c>
    </row>
    <row r="89" spans="1:45" x14ac:dyDescent="0.25">
      <c r="A89" s="80">
        <v>214</v>
      </c>
      <c r="B89" s="81">
        <v>2</v>
      </c>
      <c r="C89" s="80">
        <v>4</v>
      </c>
      <c r="D89" s="80">
        <v>2</v>
      </c>
      <c r="E89" s="80">
        <v>1</v>
      </c>
      <c r="F89" s="80">
        <v>1</v>
      </c>
      <c r="G89" s="80" t="b">
        <v>1</v>
      </c>
      <c r="H89" s="80">
        <v>0.5</v>
      </c>
      <c r="I89" s="80" t="b">
        <v>1</v>
      </c>
      <c r="J89" s="80">
        <v>0.5</v>
      </c>
      <c r="K89" s="80" t="b">
        <v>1</v>
      </c>
      <c r="L89" s="80">
        <v>0.5</v>
      </c>
      <c r="M89" s="82">
        <v>0.5</v>
      </c>
      <c r="N89" s="80">
        <v>58.64</v>
      </c>
      <c r="O89" s="80">
        <v>48.44</v>
      </c>
      <c r="P89" s="80">
        <v>54.76</v>
      </c>
      <c r="Q89" s="80">
        <v>48.44</v>
      </c>
      <c r="R89" s="80">
        <v>58.88</v>
      </c>
      <c r="S89" s="80">
        <v>54.12</v>
      </c>
      <c r="T89" s="80">
        <v>65.319999999999993</v>
      </c>
      <c r="U89" s="80">
        <v>47.52</v>
      </c>
      <c r="V89" s="80">
        <v>60.32</v>
      </c>
      <c r="W89" s="80">
        <v>48.52</v>
      </c>
      <c r="X89" s="80">
        <v>48.52</v>
      </c>
      <c r="Y89" s="83">
        <v>52.76</v>
      </c>
      <c r="Z89" s="80">
        <v>48.2</v>
      </c>
      <c r="AA89" s="80">
        <v>41.08</v>
      </c>
      <c r="AB89" s="80">
        <v>45.6</v>
      </c>
      <c r="AC89" s="80">
        <v>49.36</v>
      </c>
      <c r="AD89" s="80">
        <v>46.84</v>
      </c>
      <c r="AE89" s="80">
        <v>46.96</v>
      </c>
      <c r="AF89" s="80">
        <v>48.24</v>
      </c>
      <c r="AG89" s="80">
        <v>48.84</v>
      </c>
      <c r="AH89" s="80">
        <v>47.72</v>
      </c>
      <c r="AI89" s="80">
        <v>49.32</v>
      </c>
      <c r="AJ89" s="80">
        <v>49.52</v>
      </c>
      <c r="AK89" s="83">
        <v>48.8</v>
      </c>
      <c r="AL89" s="84">
        <v>53.853333333333332</v>
      </c>
      <c r="AM89" s="84">
        <v>47.52</v>
      </c>
      <c r="AN89" s="85">
        <v>65.319999999999993</v>
      </c>
      <c r="AO89" s="84">
        <v>47.54</v>
      </c>
      <c r="AP89" s="84">
        <v>41.08</v>
      </c>
      <c r="AQ89" s="84">
        <v>49.52</v>
      </c>
      <c r="AR89" s="86">
        <v>6.3133333333333326</v>
      </c>
      <c r="AS89" s="85" t="s">
        <v>70</v>
      </c>
    </row>
    <row r="90" spans="1:45" x14ac:dyDescent="0.25">
      <c r="A90" s="73">
        <v>277</v>
      </c>
      <c r="B90" s="74">
        <v>2</v>
      </c>
      <c r="C90" s="73">
        <v>10</v>
      </c>
      <c r="D90" s="73">
        <v>3</v>
      </c>
      <c r="E90" s="73">
        <v>1</v>
      </c>
      <c r="F90" s="73">
        <v>2</v>
      </c>
      <c r="G90" s="73" t="b">
        <v>1</v>
      </c>
      <c r="H90" s="73">
        <v>0.5</v>
      </c>
      <c r="I90" s="73" t="b">
        <v>1</v>
      </c>
      <c r="J90" s="73">
        <v>0.5</v>
      </c>
      <c r="K90" s="73" t="b">
        <v>1</v>
      </c>
      <c r="L90" s="73">
        <v>0.5</v>
      </c>
      <c r="M90" s="75">
        <v>0.5</v>
      </c>
      <c r="N90" s="73">
        <v>58.64</v>
      </c>
      <c r="O90" s="73">
        <v>48.44</v>
      </c>
      <c r="P90" s="73">
        <v>54.76</v>
      </c>
      <c r="Q90" s="73">
        <v>48.44</v>
      </c>
      <c r="R90" s="73">
        <v>58.88</v>
      </c>
      <c r="S90" s="73">
        <v>54.12</v>
      </c>
      <c r="T90" s="73">
        <v>65.319999999999993</v>
      </c>
      <c r="U90" s="73">
        <v>47.52</v>
      </c>
      <c r="V90" s="73">
        <v>60.32</v>
      </c>
      <c r="W90" s="73">
        <v>48.52</v>
      </c>
      <c r="X90" s="73">
        <v>48.52</v>
      </c>
      <c r="Y90" s="76">
        <v>52.76</v>
      </c>
      <c r="Z90" s="73">
        <v>52.36</v>
      </c>
      <c r="AA90" s="73">
        <v>31.88</v>
      </c>
      <c r="AB90" s="73">
        <v>46.32</v>
      </c>
      <c r="AC90" s="73">
        <v>39.92</v>
      </c>
      <c r="AD90" s="73">
        <v>50.12</v>
      </c>
      <c r="AE90" s="73">
        <v>47</v>
      </c>
      <c r="AF90" s="73">
        <v>50.84</v>
      </c>
      <c r="AG90" s="73">
        <v>48.52</v>
      </c>
      <c r="AH90" s="73">
        <v>52.4</v>
      </c>
      <c r="AI90" s="73">
        <v>49.44</v>
      </c>
      <c r="AJ90" s="73">
        <v>49</v>
      </c>
      <c r="AK90" s="76">
        <v>51.32</v>
      </c>
      <c r="AL90" s="77">
        <v>53.853333333333332</v>
      </c>
      <c r="AM90" s="77">
        <v>47.52</v>
      </c>
      <c r="AN90" s="78">
        <v>65.319999999999993</v>
      </c>
      <c r="AO90" s="77">
        <v>47.426666666666669</v>
      </c>
      <c r="AP90" s="77">
        <v>31.88</v>
      </c>
      <c r="AQ90" s="77">
        <v>52.4</v>
      </c>
      <c r="AR90" s="79">
        <v>6.4266666666666623</v>
      </c>
      <c r="AS90" s="78" t="s">
        <v>68</v>
      </c>
    </row>
    <row r="91" spans="1:45" x14ac:dyDescent="0.25">
      <c r="A91" s="80">
        <v>256</v>
      </c>
      <c r="B91" s="81">
        <v>2</v>
      </c>
      <c r="C91" s="80">
        <v>10</v>
      </c>
      <c r="D91" s="80">
        <v>3</v>
      </c>
      <c r="E91" s="80">
        <v>1</v>
      </c>
      <c r="F91" s="80">
        <v>1</v>
      </c>
      <c r="G91" s="80" t="b">
        <v>1</v>
      </c>
      <c r="H91" s="80">
        <v>0.5</v>
      </c>
      <c r="I91" s="80" t="b">
        <v>1</v>
      </c>
      <c r="J91" s="80">
        <v>0.5</v>
      </c>
      <c r="K91" s="80" t="b">
        <v>1</v>
      </c>
      <c r="L91" s="80">
        <v>0.5</v>
      </c>
      <c r="M91" s="82">
        <v>0.5</v>
      </c>
      <c r="N91" s="80">
        <v>58.64</v>
      </c>
      <c r="O91" s="80">
        <v>48.44</v>
      </c>
      <c r="P91" s="80">
        <v>54.76</v>
      </c>
      <c r="Q91" s="80">
        <v>48.44</v>
      </c>
      <c r="R91" s="80">
        <v>58.88</v>
      </c>
      <c r="S91" s="80">
        <v>54.12</v>
      </c>
      <c r="T91" s="80">
        <v>65.319999999999993</v>
      </c>
      <c r="U91" s="80">
        <v>47.52</v>
      </c>
      <c r="V91" s="80">
        <v>60.32</v>
      </c>
      <c r="W91" s="80">
        <v>48.52</v>
      </c>
      <c r="X91" s="80">
        <v>48.52</v>
      </c>
      <c r="Y91" s="83">
        <v>52.76</v>
      </c>
      <c r="Z91" s="80">
        <v>48.08</v>
      </c>
      <c r="AA91" s="80">
        <v>40.76</v>
      </c>
      <c r="AB91" s="80">
        <v>45.68</v>
      </c>
      <c r="AC91" s="80">
        <v>49.4</v>
      </c>
      <c r="AD91" s="80">
        <v>46.28</v>
      </c>
      <c r="AE91" s="80">
        <v>47.56</v>
      </c>
      <c r="AF91" s="80">
        <v>47.08</v>
      </c>
      <c r="AG91" s="80">
        <v>48.76</v>
      </c>
      <c r="AH91" s="80">
        <v>47.64</v>
      </c>
      <c r="AI91" s="80">
        <v>49.28</v>
      </c>
      <c r="AJ91" s="80">
        <v>49.32</v>
      </c>
      <c r="AK91" s="83">
        <v>47.36</v>
      </c>
      <c r="AL91" s="84">
        <v>53.853333333333332</v>
      </c>
      <c r="AM91" s="84">
        <v>47.52</v>
      </c>
      <c r="AN91" s="85">
        <v>65.319999999999993</v>
      </c>
      <c r="AO91" s="84">
        <v>47.266666666666673</v>
      </c>
      <c r="AP91" s="84">
        <v>40.76</v>
      </c>
      <c r="AQ91" s="84">
        <v>49.4</v>
      </c>
      <c r="AR91" s="86">
        <v>6.5866666666666589</v>
      </c>
      <c r="AS91" s="85" t="s">
        <v>63</v>
      </c>
    </row>
    <row r="92" spans="1:45" x14ac:dyDescent="0.25">
      <c r="B92" s="72"/>
      <c r="M92" s="72"/>
      <c r="AS92"/>
    </row>
    <row r="93" spans="1:45" x14ac:dyDescent="0.25">
      <c r="A93" s="73">
        <v>194</v>
      </c>
      <c r="B93" s="74">
        <v>2</v>
      </c>
      <c r="C93" s="73">
        <v>4</v>
      </c>
      <c r="D93" s="73">
        <v>1</v>
      </c>
      <c r="E93" s="73">
        <v>1</v>
      </c>
      <c r="F93" s="73">
        <v>2</v>
      </c>
      <c r="G93" s="73" t="b">
        <v>1</v>
      </c>
      <c r="H93" s="73">
        <v>1</v>
      </c>
      <c r="I93" s="73" t="b">
        <v>1</v>
      </c>
      <c r="J93" s="73">
        <v>1</v>
      </c>
      <c r="K93" s="73" t="b">
        <v>1</v>
      </c>
      <c r="L93" s="73">
        <v>1</v>
      </c>
      <c r="M93" s="75">
        <v>1</v>
      </c>
      <c r="N93" s="73">
        <v>58.64</v>
      </c>
      <c r="O93" s="73">
        <v>48.44</v>
      </c>
      <c r="P93" s="73">
        <v>54.76</v>
      </c>
      <c r="Q93" s="73">
        <v>48.44</v>
      </c>
      <c r="R93" s="73">
        <v>58.88</v>
      </c>
      <c r="S93" s="73">
        <v>54.12</v>
      </c>
      <c r="T93" s="73">
        <v>65.319999999999993</v>
      </c>
      <c r="U93" s="73">
        <v>47.52</v>
      </c>
      <c r="V93" s="73">
        <v>60.32</v>
      </c>
      <c r="W93" s="73">
        <v>48.52</v>
      </c>
      <c r="X93" s="73">
        <v>48.52</v>
      </c>
      <c r="Y93" s="76">
        <v>52.76</v>
      </c>
      <c r="Z93" s="73">
        <v>53.72</v>
      </c>
      <c r="AA93" s="73">
        <v>42.72</v>
      </c>
      <c r="AB93" s="73">
        <v>48.96</v>
      </c>
      <c r="AC93" s="73">
        <v>49.4</v>
      </c>
      <c r="AD93" s="73">
        <v>50</v>
      </c>
      <c r="AE93" s="73">
        <v>49.92</v>
      </c>
      <c r="AF93" s="73">
        <v>57.52</v>
      </c>
      <c r="AG93" s="73">
        <v>49.04</v>
      </c>
      <c r="AH93" s="73">
        <v>54.48</v>
      </c>
      <c r="AI93" s="73">
        <v>49.12</v>
      </c>
      <c r="AJ93" s="73">
        <v>49.28</v>
      </c>
      <c r="AK93" s="76">
        <v>53.44</v>
      </c>
      <c r="AL93" s="77">
        <v>53.853333333333332</v>
      </c>
      <c r="AM93" s="77">
        <v>47.52</v>
      </c>
      <c r="AN93" s="78">
        <v>65.319999999999993</v>
      </c>
      <c r="AO93" s="77">
        <v>50.633333333333347</v>
      </c>
      <c r="AP93" s="77">
        <v>42.72</v>
      </c>
      <c r="AQ93" s="77">
        <v>57.52</v>
      </c>
      <c r="AR93" s="79">
        <v>3.2199999999999847</v>
      </c>
      <c r="AS93" s="78" t="s">
        <v>66</v>
      </c>
    </row>
    <row r="94" spans="1:45" x14ac:dyDescent="0.25">
      <c r="A94" s="80">
        <v>236</v>
      </c>
      <c r="B94" s="81">
        <v>2</v>
      </c>
      <c r="C94" s="80">
        <v>4</v>
      </c>
      <c r="D94" s="80">
        <v>2</v>
      </c>
      <c r="E94" s="80">
        <v>1</v>
      </c>
      <c r="F94" s="80">
        <v>2</v>
      </c>
      <c r="G94" s="80" t="b">
        <v>1</v>
      </c>
      <c r="H94" s="80">
        <v>1</v>
      </c>
      <c r="I94" s="80" t="b">
        <v>1</v>
      </c>
      <c r="J94" s="80">
        <v>1</v>
      </c>
      <c r="K94" s="80" t="b">
        <v>1</v>
      </c>
      <c r="L94" s="80">
        <v>1</v>
      </c>
      <c r="M94" s="82">
        <v>1</v>
      </c>
      <c r="N94" s="80">
        <v>58.64</v>
      </c>
      <c r="O94" s="80">
        <v>48.44</v>
      </c>
      <c r="P94" s="80">
        <v>54.76</v>
      </c>
      <c r="Q94" s="80">
        <v>48.44</v>
      </c>
      <c r="R94" s="80">
        <v>58.88</v>
      </c>
      <c r="S94" s="80">
        <v>54.12</v>
      </c>
      <c r="T94" s="80">
        <v>65.319999999999993</v>
      </c>
      <c r="U94" s="80">
        <v>47.52</v>
      </c>
      <c r="V94" s="80">
        <v>60.32</v>
      </c>
      <c r="W94" s="80">
        <v>48.52</v>
      </c>
      <c r="X94" s="80">
        <v>48.52</v>
      </c>
      <c r="Y94" s="83">
        <v>52.76</v>
      </c>
      <c r="Z94" s="80">
        <v>53.6</v>
      </c>
      <c r="AA94" s="80">
        <v>44.72</v>
      </c>
      <c r="AB94" s="80">
        <v>48.12</v>
      </c>
      <c r="AC94" s="80">
        <v>47.24</v>
      </c>
      <c r="AD94" s="80">
        <v>51.04</v>
      </c>
      <c r="AE94" s="80">
        <v>49</v>
      </c>
      <c r="AF94" s="80">
        <v>54.92</v>
      </c>
      <c r="AG94" s="80">
        <v>49.12</v>
      </c>
      <c r="AH94" s="80">
        <v>53.96</v>
      </c>
      <c r="AI94" s="80">
        <v>49.44</v>
      </c>
      <c r="AJ94" s="80">
        <v>49.64</v>
      </c>
      <c r="AK94" s="83">
        <v>52.92</v>
      </c>
      <c r="AL94" s="84">
        <v>53.853333333333332</v>
      </c>
      <c r="AM94" s="84">
        <v>47.52</v>
      </c>
      <c r="AN94" s="85">
        <v>65.319999999999993</v>
      </c>
      <c r="AO94" s="84">
        <v>50.31</v>
      </c>
      <c r="AP94" s="84">
        <v>44.72</v>
      </c>
      <c r="AQ94" s="84">
        <v>54.92</v>
      </c>
      <c r="AR94" s="86">
        <v>3.5433333333333294</v>
      </c>
      <c r="AS94" s="85" t="s">
        <v>66</v>
      </c>
    </row>
    <row r="95" spans="1:45" x14ac:dyDescent="0.25">
      <c r="A95" s="73">
        <v>320</v>
      </c>
      <c r="B95" s="74">
        <v>2</v>
      </c>
      <c r="C95" s="73">
        <v>4</v>
      </c>
      <c r="D95" s="73">
        <v>4</v>
      </c>
      <c r="E95" s="73">
        <v>1</v>
      </c>
      <c r="F95" s="73">
        <v>2</v>
      </c>
      <c r="G95" s="73" t="b">
        <v>1</v>
      </c>
      <c r="H95" s="73">
        <v>1</v>
      </c>
      <c r="I95" s="73" t="b">
        <v>1</v>
      </c>
      <c r="J95" s="73">
        <v>1</v>
      </c>
      <c r="K95" s="73" t="b">
        <v>1</v>
      </c>
      <c r="L95" s="73">
        <v>1</v>
      </c>
      <c r="M95" s="75">
        <v>1</v>
      </c>
      <c r="N95" s="73">
        <v>58.64</v>
      </c>
      <c r="O95" s="73">
        <v>48.44</v>
      </c>
      <c r="P95" s="73">
        <v>54.76</v>
      </c>
      <c r="Q95" s="73">
        <v>48.44</v>
      </c>
      <c r="R95" s="73">
        <v>58.88</v>
      </c>
      <c r="S95" s="73">
        <v>54.12</v>
      </c>
      <c r="T95" s="73">
        <v>65.319999999999993</v>
      </c>
      <c r="U95" s="73">
        <v>47.52</v>
      </c>
      <c r="V95" s="73">
        <v>60.32</v>
      </c>
      <c r="W95" s="73">
        <v>48.52</v>
      </c>
      <c r="X95" s="73">
        <v>48.52</v>
      </c>
      <c r="Y95" s="76">
        <v>52.76</v>
      </c>
      <c r="Z95" s="73">
        <v>53.92</v>
      </c>
      <c r="AA95" s="73">
        <v>42.92</v>
      </c>
      <c r="AB95" s="73">
        <v>47.48</v>
      </c>
      <c r="AC95" s="73">
        <v>49.4</v>
      </c>
      <c r="AD95" s="73">
        <v>51.44</v>
      </c>
      <c r="AE95" s="73">
        <v>49.32</v>
      </c>
      <c r="AF95" s="73">
        <v>53.64</v>
      </c>
      <c r="AG95" s="73">
        <v>48.52</v>
      </c>
      <c r="AH95" s="73">
        <v>54.44</v>
      </c>
      <c r="AI95" s="73">
        <v>49.48</v>
      </c>
      <c r="AJ95" s="73">
        <v>49.6</v>
      </c>
      <c r="AK95" s="76">
        <v>52.28</v>
      </c>
      <c r="AL95" s="77">
        <v>53.853333333333332</v>
      </c>
      <c r="AM95" s="77">
        <v>47.52</v>
      </c>
      <c r="AN95" s="78">
        <v>65.319999999999993</v>
      </c>
      <c r="AO95" s="77">
        <v>50.203333333333326</v>
      </c>
      <c r="AP95" s="77">
        <v>42.92</v>
      </c>
      <c r="AQ95" s="77">
        <v>54.44</v>
      </c>
      <c r="AR95" s="79">
        <v>3.6500000000000057</v>
      </c>
      <c r="AS95" s="78" t="s">
        <v>68</v>
      </c>
    </row>
    <row r="96" spans="1:45" x14ac:dyDescent="0.25">
      <c r="A96" s="80">
        <v>278</v>
      </c>
      <c r="B96" s="81">
        <v>2</v>
      </c>
      <c r="C96" s="80">
        <v>10</v>
      </c>
      <c r="D96" s="80">
        <v>3</v>
      </c>
      <c r="E96" s="80">
        <v>1</v>
      </c>
      <c r="F96" s="80">
        <v>2</v>
      </c>
      <c r="G96" s="80" t="b">
        <v>1</v>
      </c>
      <c r="H96" s="80">
        <v>1</v>
      </c>
      <c r="I96" s="80" t="b">
        <v>1</v>
      </c>
      <c r="J96" s="80">
        <v>1</v>
      </c>
      <c r="K96" s="80" t="b">
        <v>1</v>
      </c>
      <c r="L96" s="80">
        <v>1</v>
      </c>
      <c r="M96" s="82">
        <v>1</v>
      </c>
      <c r="N96" s="80">
        <v>58.64</v>
      </c>
      <c r="O96" s="80">
        <v>48.44</v>
      </c>
      <c r="P96" s="80">
        <v>54.76</v>
      </c>
      <c r="Q96" s="80">
        <v>48.44</v>
      </c>
      <c r="R96" s="80">
        <v>58.88</v>
      </c>
      <c r="S96" s="80">
        <v>54.12</v>
      </c>
      <c r="T96" s="80">
        <v>65.319999999999993</v>
      </c>
      <c r="U96" s="80">
        <v>47.52</v>
      </c>
      <c r="V96" s="80">
        <v>60.32</v>
      </c>
      <c r="W96" s="80">
        <v>48.52</v>
      </c>
      <c r="X96" s="80">
        <v>48.52</v>
      </c>
      <c r="Y96" s="83">
        <v>52.76</v>
      </c>
      <c r="Z96" s="80">
        <v>53.6</v>
      </c>
      <c r="AA96" s="80">
        <v>35.799999999999997</v>
      </c>
      <c r="AB96" s="80">
        <v>47.72</v>
      </c>
      <c r="AC96" s="80">
        <v>45.36</v>
      </c>
      <c r="AD96" s="80">
        <v>49.88</v>
      </c>
      <c r="AE96" s="80">
        <v>48.76</v>
      </c>
      <c r="AF96" s="80">
        <v>55.76</v>
      </c>
      <c r="AG96" s="80">
        <v>49.24</v>
      </c>
      <c r="AH96" s="80">
        <v>54.2</v>
      </c>
      <c r="AI96" s="80">
        <v>49.4</v>
      </c>
      <c r="AJ96" s="80">
        <v>49.4</v>
      </c>
      <c r="AK96" s="83">
        <v>51.16</v>
      </c>
      <c r="AL96" s="84">
        <v>53.853333333333332</v>
      </c>
      <c r="AM96" s="84">
        <v>47.52</v>
      </c>
      <c r="AN96" s="85">
        <v>65.319999999999993</v>
      </c>
      <c r="AO96" s="84">
        <v>49.19</v>
      </c>
      <c r="AP96" s="84">
        <v>35.799999999999997</v>
      </c>
      <c r="AQ96" s="84">
        <v>55.76</v>
      </c>
      <c r="AR96" s="86">
        <v>4.663333333333334</v>
      </c>
      <c r="AS96" s="85" t="s">
        <v>66</v>
      </c>
    </row>
    <row r="97" spans="1:45" x14ac:dyDescent="0.25">
      <c r="A97" s="73">
        <v>173</v>
      </c>
      <c r="B97" s="74">
        <v>2</v>
      </c>
      <c r="C97" s="73">
        <v>4</v>
      </c>
      <c r="D97" s="73">
        <v>1</v>
      </c>
      <c r="E97" s="73">
        <v>1</v>
      </c>
      <c r="F97" s="73">
        <v>1</v>
      </c>
      <c r="G97" s="73" t="b">
        <v>1</v>
      </c>
      <c r="H97" s="73">
        <v>1</v>
      </c>
      <c r="I97" s="73" t="b">
        <v>1</v>
      </c>
      <c r="J97" s="73">
        <v>1</v>
      </c>
      <c r="K97" s="73" t="b">
        <v>1</v>
      </c>
      <c r="L97" s="73">
        <v>1</v>
      </c>
      <c r="M97" s="75">
        <v>1</v>
      </c>
      <c r="N97" s="73">
        <v>58.64</v>
      </c>
      <c r="O97" s="73">
        <v>48.44</v>
      </c>
      <c r="P97" s="73">
        <v>54.76</v>
      </c>
      <c r="Q97" s="73">
        <v>48.44</v>
      </c>
      <c r="R97" s="73">
        <v>58.88</v>
      </c>
      <c r="S97" s="73">
        <v>54.12</v>
      </c>
      <c r="T97" s="73">
        <v>65.319999999999993</v>
      </c>
      <c r="U97" s="73">
        <v>47.52</v>
      </c>
      <c r="V97" s="73">
        <v>60.32</v>
      </c>
      <c r="W97" s="73">
        <v>48.52</v>
      </c>
      <c r="X97" s="73">
        <v>48.52</v>
      </c>
      <c r="Y97" s="76">
        <v>52.76</v>
      </c>
      <c r="Z97" s="73">
        <v>48.44</v>
      </c>
      <c r="AA97" s="73">
        <v>40.64</v>
      </c>
      <c r="AB97" s="73">
        <v>47.2</v>
      </c>
      <c r="AC97" s="73">
        <v>48.92</v>
      </c>
      <c r="AD97" s="73">
        <v>50.6</v>
      </c>
      <c r="AE97" s="73">
        <v>47.72</v>
      </c>
      <c r="AF97" s="73">
        <v>49.04</v>
      </c>
      <c r="AG97" s="73">
        <v>48.88</v>
      </c>
      <c r="AH97" s="73">
        <v>48.64</v>
      </c>
      <c r="AI97" s="73">
        <v>49.52</v>
      </c>
      <c r="AJ97" s="73">
        <v>49.68</v>
      </c>
      <c r="AK97" s="76">
        <v>50.36</v>
      </c>
      <c r="AL97" s="77">
        <v>53.853333333333332</v>
      </c>
      <c r="AM97" s="77">
        <v>47.52</v>
      </c>
      <c r="AN97" s="78">
        <v>65.319999999999993</v>
      </c>
      <c r="AO97" s="77">
        <v>48.303333333333335</v>
      </c>
      <c r="AP97" s="77">
        <v>40.64</v>
      </c>
      <c r="AQ97" s="77">
        <v>50.6</v>
      </c>
      <c r="AR97" s="79">
        <v>5.5499999999999972</v>
      </c>
      <c r="AS97" s="78" t="s">
        <v>64</v>
      </c>
    </row>
    <row r="98" spans="1:45" x14ac:dyDescent="0.25">
      <c r="A98" s="80">
        <v>215</v>
      </c>
      <c r="B98" s="81">
        <v>2</v>
      </c>
      <c r="C98" s="80">
        <v>4</v>
      </c>
      <c r="D98" s="80">
        <v>2</v>
      </c>
      <c r="E98" s="80">
        <v>1</v>
      </c>
      <c r="F98" s="80">
        <v>1</v>
      </c>
      <c r="G98" s="80" t="b">
        <v>1</v>
      </c>
      <c r="H98" s="80">
        <v>1</v>
      </c>
      <c r="I98" s="80" t="b">
        <v>1</v>
      </c>
      <c r="J98" s="80">
        <v>1</v>
      </c>
      <c r="K98" s="80" t="b">
        <v>1</v>
      </c>
      <c r="L98" s="80">
        <v>1</v>
      </c>
      <c r="M98" s="82">
        <v>1</v>
      </c>
      <c r="N98" s="80">
        <v>58.64</v>
      </c>
      <c r="O98" s="80">
        <v>48.44</v>
      </c>
      <c r="P98" s="80">
        <v>54.76</v>
      </c>
      <c r="Q98" s="80">
        <v>48.44</v>
      </c>
      <c r="R98" s="80">
        <v>58.88</v>
      </c>
      <c r="S98" s="80">
        <v>54.12</v>
      </c>
      <c r="T98" s="80">
        <v>65.319999999999993</v>
      </c>
      <c r="U98" s="80">
        <v>47.52</v>
      </c>
      <c r="V98" s="80">
        <v>60.32</v>
      </c>
      <c r="W98" s="80">
        <v>48.52</v>
      </c>
      <c r="X98" s="80">
        <v>48.52</v>
      </c>
      <c r="Y98" s="83">
        <v>52.76</v>
      </c>
      <c r="Z98" s="80">
        <v>48.92</v>
      </c>
      <c r="AA98" s="80">
        <v>41.6</v>
      </c>
      <c r="AB98" s="80">
        <v>45.64</v>
      </c>
      <c r="AC98" s="80">
        <v>49.4</v>
      </c>
      <c r="AD98" s="80">
        <v>46.96</v>
      </c>
      <c r="AE98" s="80">
        <v>46.76</v>
      </c>
      <c r="AF98" s="80">
        <v>48.96</v>
      </c>
      <c r="AG98" s="80">
        <v>48.6</v>
      </c>
      <c r="AH98" s="80">
        <v>48.92</v>
      </c>
      <c r="AI98" s="80">
        <v>49.44</v>
      </c>
      <c r="AJ98" s="80">
        <v>49.52</v>
      </c>
      <c r="AK98" s="83">
        <v>48.96</v>
      </c>
      <c r="AL98" s="84">
        <v>53.853333333333332</v>
      </c>
      <c r="AM98" s="84">
        <v>47.52</v>
      </c>
      <c r="AN98" s="85">
        <v>65.319999999999993</v>
      </c>
      <c r="AO98" s="84">
        <v>47.806666666666672</v>
      </c>
      <c r="AP98" s="84">
        <v>41.6</v>
      </c>
      <c r="AQ98" s="84">
        <v>49.52</v>
      </c>
      <c r="AR98" s="86">
        <v>6.0466666666666598</v>
      </c>
      <c r="AS98" s="85" t="s">
        <v>70</v>
      </c>
    </row>
    <row r="99" spans="1:45" x14ac:dyDescent="0.25">
      <c r="B99" s="72"/>
      <c r="M99" s="72"/>
      <c r="AS99"/>
    </row>
    <row r="100" spans="1:45" x14ac:dyDescent="0.25">
      <c r="A100" s="73">
        <v>463</v>
      </c>
      <c r="B100" s="74">
        <v>3</v>
      </c>
      <c r="C100" s="73">
        <v>16</v>
      </c>
      <c r="D100" s="73">
        <v>4</v>
      </c>
      <c r="E100" s="73">
        <v>1</v>
      </c>
      <c r="F100" s="73">
        <v>1</v>
      </c>
      <c r="G100" s="73" t="b">
        <v>1</v>
      </c>
      <c r="H100" s="73">
        <v>0.01</v>
      </c>
      <c r="I100" s="73" t="b">
        <v>1</v>
      </c>
      <c r="J100" s="73">
        <v>0.01</v>
      </c>
      <c r="K100" s="73" t="b">
        <v>1</v>
      </c>
      <c r="L100" s="73">
        <v>0.01</v>
      </c>
      <c r="M100" s="75">
        <v>0.01</v>
      </c>
      <c r="N100" s="73">
        <v>85.58</v>
      </c>
      <c r="O100" s="73">
        <v>79.930000000000007</v>
      </c>
      <c r="P100" s="73">
        <v>82.27</v>
      </c>
      <c r="Q100" s="73">
        <v>80.900000000000006</v>
      </c>
      <c r="R100" s="73">
        <v>76.38</v>
      </c>
      <c r="S100" s="73">
        <v>82.92</v>
      </c>
      <c r="T100" s="73">
        <v>79.7</v>
      </c>
      <c r="U100" s="73">
        <v>85.2</v>
      </c>
      <c r="V100" s="73">
        <v>85.57</v>
      </c>
      <c r="W100" s="73">
        <v>79.540000000000006</v>
      </c>
      <c r="X100" s="73">
        <v>82.76</v>
      </c>
      <c r="Y100" s="76">
        <v>81.41</v>
      </c>
      <c r="Z100" s="73">
        <v>79.260000000000005</v>
      </c>
      <c r="AA100" s="73">
        <v>73.260000000000005</v>
      </c>
      <c r="AB100" s="73">
        <v>73.739999999999995</v>
      </c>
      <c r="AC100" s="73">
        <v>75.41</v>
      </c>
      <c r="AD100" s="73">
        <v>76.38</v>
      </c>
      <c r="AE100" s="73">
        <v>77</v>
      </c>
      <c r="AF100" s="73">
        <v>76.62</v>
      </c>
      <c r="AG100" s="73">
        <v>78.66</v>
      </c>
      <c r="AH100" s="73">
        <v>79.150000000000006</v>
      </c>
      <c r="AI100" s="73">
        <v>76.89</v>
      </c>
      <c r="AJ100" s="73">
        <v>76.88</v>
      </c>
      <c r="AK100" s="76">
        <v>76.900000000000006</v>
      </c>
      <c r="AL100" s="77">
        <v>81.846666666666664</v>
      </c>
      <c r="AM100" s="77">
        <v>76.38</v>
      </c>
      <c r="AN100" s="78">
        <v>85.58</v>
      </c>
      <c r="AO100" s="77">
        <v>76.67916666666666</v>
      </c>
      <c r="AP100" s="77">
        <v>73.260000000000005</v>
      </c>
      <c r="AQ100" s="77">
        <v>79.260000000000005</v>
      </c>
      <c r="AR100" s="79">
        <v>5.167500000000004</v>
      </c>
      <c r="AS100" s="78" t="s">
        <v>60</v>
      </c>
    </row>
    <row r="101" spans="1:45" x14ac:dyDescent="0.25">
      <c r="A101" s="80">
        <v>484</v>
      </c>
      <c r="B101" s="81">
        <v>3</v>
      </c>
      <c r="C101" s="80">
        <v>6</v>
      </c>
      <c r="D101" s="80">
        <v>4</v>
      </c>
      <c r="E101" s="80">
        <v>1</v>
      </c>
      <c r="F101" s="80">
        <v>2</v>
      </c>
      <c r="G101" s="80" t="b">
        <v>1</v>
      </c>
      <c r="H101" s="80">
        <v>0.01</v>
      </c>
      <c r="I101" s="80" t="b">
        <v>1</v>
      </c>
      <c r="J101" s="80">
        <v>0.01</v>
      </c>
      <c r="K101" s="80" t="b">
        <v>1</v>
      </c>
      <c r="L101" s="80">
        <v>0.01</v>
      </c>
      <c r="M101" s="82">
        <v>0.01</v>
      </c>
      <c r="N101" s="80">
        <v>85.58</v>
      </c>
      <c r="O101" s="80">
        <v>79.930000000000007</v>
      </c>
      <c r="P101" s="80">
        <v>82.27</v>
      </c>
      <c r="Q101" s="80">
        <v>80.900000000000006</v>
      </c>
      <c r="R101" s="80">
        <v>76.38</v>
      </c>
      <c r="S101" s="80">
        <v>82.92</v>
      </c>
      <c r="T101" s="80">
        <v>79.7</v>
      </c>
      <c r="U101" s="80">
        <v>85.2</v>
      </c>
      <c r="V101" s="80">
        <v>85.57</v>
      </c>
      <c r="W101" s="80">
        <v>79.540000000000006</v>
      </c>
      <c r="X101" s="80">
        <v>82.76</v>
      </c>
      <c r="Y101" s="83">
        <v>81.41</v>
      </c>
      <c r="Z101" s="80">
        <v>77.55</v>
      </c>
      <c r="AA101" s="80">
        <v>72.64</v>
      </c>
      <c r="AB101" s="80">
        <v>76.38</v>
      </c>
      <c r="AC101" s="80">
        <v>75.989999999999995</v>
      </c>
      <c r="AD101" s="80">
        <v>76.38</v>
      </c>
      <c r="AE101" s="80">
        <v>77.37</v>
      </c>
      <c r="AF101" s="80">
        <v>76.3</v>
      </c>
      <c r="AG101" s="80">
        <v>77.98</v>
      </c>
      <c r="AH101" s="80">
        <v>77.52</v>
      </c>
      <c r="AI101" s="80">
        <v>76.900000000000006</v>
      </c>
      <c r="AJ101" s="80">
        <v>76.61</v>
      </c>
      <c r="AK101" s="83">
        <v>76.89</v>
      </c>
      <c r="AL101" s="84">
        <v>81.846666666666664</v>
      </c>
      <c r="AM101" s="84">
        <v>76.38</v>
      </c>
      <c r="AN101" s="85">
        <v>85.58</v>
      </c>
      <c r="AO101" s="84">
        <v>76.542500000000004</v>
      </c>
      <c r="AP101" s="84">
        <v>72.64</v>
      </c>
      <c r="AQ101" s="84">
        <v>77.98</v>
      </c>
      <c r="AR101" s="86">
        <v>5.30416666666666</v>
      </c>
      <c r="AS101" s="85" t="s">
        <v>67</v>
      </c>
    </row>
    <row r="102" spans="1:45" x14ac:dyDescent="0.25">
      <c r="A102" s="73">
        <v>379</v>
      </c>
      <c r="B102" s="74">
        <v>3</v>
      </c>
      <c r="C102" s="73">
        <v>13</v>
      </c>
      <c r="D102" s="73">
        <v>2</v>
      </c>
      <c r="E102" s="73">
        <v>1</v>
      </c>
      <c r="F102" s="73">
        <v>1</v>
      </c>
      <c r="G102" s="73" t="b">
        <v>1</v>
      </c>
      <c r="H102" s="73">
        <v>0.01</v>
      </c>
      <c r="I102" s="73" t="b">
        <v>1</v>
      </c>
      <c r="J102" s="73">
        <v>0.01</v>
      </c>
      <c r="K102" s="73" t="b">
        <v>1</v>
      </c>
      <c r="L102" s="73">
        <v>0.01</v>
      </c>
      <c r="M102" s="75">
        <v>0.01</v>
      </c>
      <c r="N102" s="73">
        <v>85.58</v>
      </c>
      <c r="O102" s="73">
        <v>79.930000000000007</v>
      </c>
      <c r="P102" s="73">
        <v>82.27</v>
      </c>
      <c r="Q102" s="73">
        <v>80.900000000000006</v>
      </c>
      <c r="R102" s="73">
        <v>76.38</v>
      </c>
      <c r="S102" s="73">
        <v>82.92</v>
      </c>
      <c r="T102" s="73">
        <v>79.7</v>
      </c>
      <c r="U102" s="73">
        <v>85.2</v>
      </c>
      <c r="V102" s="73">
        <v>85.57</v>
      </c>
      <c r="W102" s="73">
        <v>79.540000000000006</v>
      </c>
      <c r="X102" s="73">
        <v>82.76</v>
      </c>
      <c r="Y102" s="76">
        <v>81.41</v>
      </c>
      <c r="Z102" s="73">
        <v>76.510000000000005</v>
      </c>
      <c r="AA102" s="73">
        <v>63.58</v>
      </c>
      <c r="AB102" s="73">
        <v>71.56</v>
      </c>
      <c r="AC102" s="73">
        <v>68.599999999999994</v>
      </c>
      <c r="AD102" s="73">
        <v>76.38</v>
      </c>
      <c r="AE102" s="73">
        <v>71.77</v>
      </c>
      <c r="AF102" s="73">
        <v>76.52</v>
      </c>
      <c r="AG102" s="73">
        <v>76.48</v>
      </c>
      <c r="AH102" s="73">
        <v>76.47</v>
      </c>
      <c r="AI102" s="73">
        <v>76.38</v>
      </c>
      <c r="AJ102" s="73">
        <v>76.38</v>
      </c>
      <c r="AK102" s="76">
        <v>76.459999999999994</v>
      </c>
      <c r="AL102" s="77">
        <v>81.846666666666664</v>
      </c>
      <c r="AM102" s="77">
        <v>76.38</v>
      </c>
      <c r="AN102" s="78">
        <v>85.58</v>
      </c>
      <c r="AO102" s="77">
        <v>73.924166666666665</v>
      </c>
      <c r="AP102" s="77">
        <v>63.58</v>
      </c>
      <c r="AQ102" s="77">
        <v>76.52</v>
      </c>
      <c r="AR102" s="79">
        <v>7.9224999999999994</v>
      </c>
      <c r="AS102" s="78" t="s">
        <v>66</v>
      </c>
    </row>
    <row r="103" spans="1:45" x14ac:dyDescent="0.25">
      <c r="A103" s="80">
        <v>337</v>
      </c>
      <c r="B103" s="81">
        <v>3</v>
      </c>
      <c r="C103" s="80">
        <v>4</v>
      </c>
      <c r="D103" s="80">
        <v>1</v>
      </c>
      <c r="E103" s="80">
        <v>1</v>
      </c>
      <c r="F103" s="80">
        <v>1</v>
      </c>
      <c r="G103" s="80" t="b">
        <v>1</v>
      </c>
      <c r="H103" s="80">
        <v>0.01</v>
      </c>
      <c r="I103" s="80" t="b">
        <v>1</v>
      </c>
      <c r="J103" s="80">
        <v>0.01</v>
      </c>
      <c r="K103" s="80" t="b">
        <v>1</v>
      </c>
      <c r="L103" s="80">
        <v>0.01</v>
      </c>
      <c r="M103" s="82">
        <v>0.01</v>
      </c>
      <c r="N103" s="80">
        <v>85.58</v>
      </c>
      <c r="O103" s="80">
        <v>79.930000000000007</v>
      </c>
      <c r="P103" s="80">
        <v>82.27</v>
      </c>
      <c r="Q103" s="80">
        <v>80.900000000000006</v>
      </c>
      <c r="R103" s="80">
        <v>76.38</v>
      </c>
      <c r="S103" s="80">
        <v>82.92</v>
      </c>
      <c r="T103" s="80">
        <v>79.7</v>
      </c>
      <c r="U103" s="80">
        <v>85.2</v>
      </c>
      <c r="V103" s="80">
        <v>85.57</v>
      </c>
      <c r="W103" s="80">
        <v>79.540000000000006</v>
      </c>
      <c r="X103" s="80">
        <v>82.76</v>
      </c>
      <c r="Y103" s="83">
        <v>81.41</v>
      </c>
      <c r="Z103" s="80">
        <v>74.709999999999994</v>
      </c>
      <c r="AA103" s="80">
        <v>63.01</v>
      </c>
      <c r="AB103" s="80">
        <v>69.69</v>
      </c>
      <c r="AC103" s="80">
        <v>76.37</v>
      </c>
      <c r="AD103" s="80">
        <v>76.38</v>
      </c>
      <c r="AE103" s="80">
        <v>66.91</v>
      </c>
      <c r="AF103" s="80">
        <v>76.58</v>
      </c>
      <c r="AG103" s="80">
        <v>74.83</v>
      </c>
      <c r="AH103" s="80">
        <v>74.61</v>
      </c>
      <c r="AI103" s="80">
        <v>76.38</v>
      </c>
      <c r="AJ103" s="80">
        <v>76.38</v>
      </c>
      <c r="AK103" s="83">
        <v>76.27</v>
      </c>
      <c r="AL103" s="84">
        <v>81.846666666666664</v>
      </c>
      <c r="AM103" s="84">
        <v>76.38</v>
      </c>
      <c r="AN103" s="85">
        <v>85.58</v>
      </c>
      <c r="AO103" s="84">
        <v>73.509999999999991</v>
      </c>
      <c r="AP103" s="84">
        <v>63.01</v>
      </c>
      <c r="AQ103" s="84">
        <v>76.58</v>
      </c>
      <c r="AR103" s="86">
        <v>8.3366666666666731</v>
      </c>
      <c r="AS103" s="85" t="s">
        <v>66</v>
      </c>
    </row>
    <row r="104" spans="1:45" x14ac:dyDescent="0.25">
      <c r="A104" s="73">
        <v>400</v>
      </c>
      <c r="B104" s="74">
        <v>3</v>
      </c>
      <c r="C104" s="73">
        <v>13</v>
      </c>
      <c r="D104" s="73">
        <v>2</v>
      </c>
      <c r="E104" s="73">
        <v>1</v>
      </c>
      <c r="F104" s="73">
        <v>2</v>
      </c>
      <c r="G104" s="73" t="b">
        <v>1</v>
      </c>
      <c r="H104" s="73">
        <v>0.01</v>
      </c>
      <c r="I104" s="73" t="b">
        <v>1</v>
      </c>
      <c r="J104" s="73">
        <v>0.01</v>
      </c>
      <c r="K104" s="73" t="b">
        <v>1</v>
      </c>
      <c r="L104" s="73">
        <v>0.01</v>
      </c>
      <c r="M104" s="75">
        <v>0.01</v>
      </c>
      <c r="N104" s="73">
        <v>85.58</v>
      </c>
      <c r="O104" s="73">
        <v>79.930000000000007</v>
      </c>
      <c r="P104" s="73">
        <v>82.27</v>
      </c>
      <c r="Q104" s="73">
        <v>80.900000000000006</v>
      </c>
      <c r="R104" s="73">
        <v>76.38</v>
      </c>
      <c r="S104" s="73">
        <v>82.92</v>
      </c>
      <c r="T104" s="73">
        <v>79.7</v>
      </c>
      <c r="U104" s="73">
        <v>85.2</v>
      </c>
      <c r="V104" s="73">
        <v>85.57</v>
      </c>
      <c r="W104" s="73">
        <v>79.540000000000006</v>
      </c>
      <c r="X104" s="73">
        <v>82.76</v>
      </c>
      <c r="Y104" s="76">
        <v>81.41</v>
      </c>
      <c r="Z104" s="73">
        <v>76.25</v>
      </c>
      <c r="AA104" s="73">
        <v>75.25</v>
      </c>
      <c r="AB104" s="73">
        <v>77.06</v>
      </c>
      <c r="AC104" s="73">
        <v>75.97</v>
      </c>
      <c r="AD104" s="73">
        <v>76.38</v>
      </c>
      <c r="AE104" s="73">
        <v>75.98</v>
      </c>
      <c r="AF104" s="73">
        <v>29.84</v>
      </c>
      <c r="AG104" s="73">
        <v>76.349999999999994</v>
      </c>
      <c r="AH104" s="73">
        <v>76.27</v>
      </c>
      <c r="AI104" s="73">
        <v>76.37</v>
      </c>
      <c r="AJ104" s="73">
        <v>76.010000000000005</v>
      </c>
      <c r="AK104" s="76">
        <v>76.14</v>
      </c>
      <c r="AL104" s="77">
        <v>81.846666666666664</v>
      </c>
      <c r="AM104" s="77">
        <v>76.38</v>
      </c>
      <c r="AN104" s="78">
        <v>85.58</v>
      </c>
      <c r="AO104" s="77">
        <v>72.322499999999991</v>
      </c>
      <c r="AP104" s="77">
        <v>29.84</v>
      </c>
      <c r="AQ104" s="77">
        <v>77.06</v>
      </c>
      <c r="AR104" s="79">
        <v>9.5241666666666731</v>
      </c>
      <c r="AS104" s="78" t="s">
        <v>62</v>
      </c>
    </row>
    <row r="105" spans="1:45" x14ac:dyDescent="0.25">
      <c r="A105" s="80">
        <v>421</v>
      </c>
      <c r="B105" s="81">
        <v>3</v>
      </c>
      <c r="C105" s="80">
        <v>2</v>
      </c>
      <c r="D105" s="80">
        <v>3</v>
      </c>
      <c r="E105" s="80">
        <v>1</v>
      </c>
      <c r="F105" s="80">
        <v>1</v>
      </c>
      <c r="G105" s="80" t="b">
        <v>1</v>
      </c>
      <c r="H105" s="80">
        <v>0.01</v>
      </c>
      <c r="I105" s="80" t="b">
        <v>1</v>
      </c>
      <c r="J105" s="80">
        <v>0.01</v>
      </c>
      <c r="K105" s="80" t="b">
        <v>1</v>
      </c>
      <c r="L105" s="80">
        <v>0.01</v>
      </c>
      <c r="M105" s="82">
        <v>0.01</v>
      </c>
      <c r="N105" s="80">
        <v>85.58</v>
      </c>
      <c r="O105" s="80">
        <v>79.930000000000007</v>
      </c>
      <c r="P105" s="80">
        <v>82.27</v>
      </c>
      <c r="Q105" s="80">
        <v>80.900000000000006</v>
      </c>
      <c r="R105" s="80">
        <v>76.38</v>
      </c>
      <c r="S105" s="80">
        <v>82.92</v>
      </c>
      <c r="T105" s="80">
        <v>79.7</v>
      </c>
      <c r="U105" s="80">
        <v>85.2</v>
      </c>
      <c r="V105" s="80">
        <v>85.57</v>
      </c>
      <c r="W105" s="80">
        <v>79.540000000000006</v>
      </c>
      <c r="X105" s="80">
        <v>82.76</v>
      </c>
      <c r="Y105" s="83">
        <v>81.41</v>
      </c>
      <c r="Z105" s="80">
        <v>74.47</v>
      </c>
      <c r="AA105" s="80">
        <v>61.93</v>
      </c>
      <c r="AB105" s="80">
        <v>70.47</v>
      </c>
      <c r="AC105" s="80">
        <v>52.77</v>
      </c>
      <c r="AD105" s="80">
        <v>76.38</v>
      </c>
      <c r="AE105" s="80">
        <v>66.55</v>
      </c>
      <c r="AF105" s="80">
        <v>75.37</v>
      </c>
      <c r="AG105" s="80">
        <v>73.989999999999995</v>
      </c>
      <c r="AH105" s="80">
        <v>74.64</v>
      </c>
      <c r="AI105" s="80">
        <v>76.42</v>
      </c>
      <c r="AJ105" s="80">
        <v>75.89</v>
      </c>
      <c r="AK105" s="83">
        <v>74.63</v>
      </c>
      <c r="AL105" s="84">
        <v>81.846666666666664</v>
      </c>
      <c r="AM105" s="84">
        <v>76.38</v>
      </c>
      <c r="AN105" s="85">
        <v>85.58</v>
      </c>
      <c r="AO105" s="84">
        <v>71.125833333333318</v>
      </c>
      <c r="AP105" s="84">
        <v>52.77</v>
      </c>
      <c r="AQ105" s="84">
        <v>76.42</v>
      </c>
      <c r="AR105" s="86">
        <v>10.720833333333346</v>
      </c>
      <c r="AS105" s="85" t="s">
        <v>69</v>
      </c>
    </row>
    <row r="106" spans="1:45" x14ac:dyDescent="0.25">
      <c r="B106" s="72"/>
      <c r="M106" s="72"/>
      <c r="AS106"/>
    </row>
    <row r="107" spans="1:45" x14ac:dyDescent="0.25">
      <c r="A107" s="73">
        <v>562</v>
      </c>
      <c r="B107" s="74">
        <v>3</v>
      </c>
      <c r="C107" s="73">
        <v>13</v>
      </c>
      <c r="D107" s="73">
        <v>2</v>
      </c>
      <c r="E107" s="73">
        <v>1</v>
      </c>
      <c r="F107" s="73">
        <v>2</v>
      </c>
      <c r="G107" s="73" t="b">
        <v>1</v>
      </c>
      <c r="H107" s="73">
        <v>0.02</v>
      </c>
      <c r="I107" s="73" t="b">
        <v>1</v>
      </c>
      <c r="J107" s="73">
        <v>0.01</v>
      </c>
      <c r="K107" s="73" t="b">
        <v>1</v>
      </c>
      <c r="L107" s="73">
        <v>0.01</v>
      </c>
      <c r="M107" s="75">
        <v>0.02</v>
      </c>
      <c r="N107" s="73">
        <v>85.58</v>
      </c>
      <c r="O107" s="73">
        <v>79.930000000000007</v>
      </c>
      <c r="P107" s="73">
        <v>82.27</v>
      </c>
      <c r="Q107" s="73">
        <v>80.900000000000006</v>
      </c>
      <c r="R107" s="73">
        <v>76.38</v>
      </c>
      <c r="S107" s="73">
        <v>82.92</v>
      </c>
      <c r="T107" s="73">
        <v>79.7</v>
      </c>
      <c r="U107" s="73">
        <v>85.2</v>
      </c>
      <c r="V107" s="73">
        <v>85.57</v>
      </c>
      <c r="W107" s="73">
        <v>79.540000000000006</v>
      </c>
      <c r="X107" s="73">
        <v>82.76</v>
      </c>
      <c r="Y107" s="76">
        <v>81.41</v>
      </c>
      <c r="Z107" s="73">
        <v>79.56</v>
      </c>
      <c r="AA107" s="73">
        <v>78.69</v>
      </c>
      <c r="AB107" s="73">
        <v>78.08</v>
      </c>
      <c r="AC107" s="73">
        <v>76.37</v>
      </c>
      <c r="AD107" s="73">
        <v>76.38</v>
      </c>
      <c r="AE107" s="73">
        <v>80.33</v>
      </c>
      <c r="AF107" s="73">
        <v>68.790000000000006</v>
      </c>
      <c r="AG107" s="73">
        <v>78.67</v>
      </c>
      <c r="AH107" s="73">
        <v>79.33</v>
      </c>
      <c r="AI107" s="73">
        <v>76.88</v>
      </c>
      <c r="AJ107" s="73">
        <v>76.37</v>
      </c>
      <c r="AK107" s="76">
        <v>76.86</v>
      </c>
      <c r="AL107" s="77">
        <v>81.846666666666664</v>
      </c>
      <c r="AM107" s="77">
        <v>76.38</v>
      </c>
      <c r="AN107" s="78">
        <v>85.58</v>
      </c>
      <c r="AO107" s="77">
        <v>77.192499999999995</v>
      </c>
      <c r="AP107" s="77">
        <v>68.790000000000006</v>
      </c>
      <c r="AQ107" s="77">
        <v>80.33</v>
      </c>
      <c r="AR107" s="79">
        <v>4.6541666666666686</v>
      </c>
      <c r="AS107" s="78" t="s">
        <v>65</v>
      </c>
    </row>
    <row r="108" spans="1:45" x14ac:dyDescent="0.25">
      <c r="A108" s="80">
        <v>630</v>
      </c>
      <c r="B108" s="81">
        <v>3</v>
      </c>
      <c r="C108" s="80">
        <v>13</v>
      </c>
      <c r="D108" s="80">
        <v>2</v>
      </c>
      <c r="E108" s="80">
        <v>1</v>
      </c>
      <c r="F108" s="80">
        <v>2</v>
      </c>
      <c r="G108" s="80" t="b">
        <v>1</v>
      </c>
      <c r="H108" s="80">
        <v>0.02</v>
      </c>
      <c r="I108" s="80" t="b">
        <v>1</v>
      </c>
      <c r="J108" s="80">
        <v>0.01</v>
      </c>
      <c r="K108" s="80" t="b">
        <v>1</v>
      </c>
      <c r="L108" s="80">
        <v>0.01</v>
      </c>
      <c r="M108" s="82">
        <v>0.02</v>
      </c>
      <c r="N108" s="80">
        <v>85.58</v>
      </c>
      <c r="O108" s="80">
        <v>79.930000000000007</v>
      </c>
      <c r="P108" s="80">
        <v>82.27</v>
      </c>
      <c r="Q108" s="80">
        <v>80.900000000000006</v>
      </c>
      <c r="R108" s="80">
        <v>76.38</v>
      </c>
      <c r="S108" s="80">
        <v>82.92</v>
      </c>
      <c r="T108" s="80">
        <v>79.7</v>
      </c>
      <c r="U108" s="80">
        <v>85.2</v>
      </c>
      <c r="V108" s="80">
        <v>85.57</v>
      </c>
      <c r="W108" s="80">
        <v>79.540000000000006</v>
      </c>
      <c r="X108" s="80">
        <v>82.76</v>
      </c>
      <c r="Y108" s="83">
        <v>81.41</v>
      </c>
      <c r="Z108" s="80">
        <v>79.56</v>
      </c>
      <c r="AA108" s="80">
        <v>78.69</v>
      </c>
      <c r="AB108" s="80">
        <v>78.08</v>
      </c>
      <c r="AC108" s="80">
        <v>76.37</v>
      </c>
      <c r="AD108" s="80">
        <v>76.38</v>
      </c>
      <c r="AE108" s="80">
        <v>80.33</v>
      </c>
      <c r="AF108" s="80">
        <v>68.790000000000006</v>
      </c>
      <c r="AG108" s="80">
        <v>78.67</v>
      </c>
      <c r="AH108" s="80">
        <v>79.33</v>
      </c>
      <c r="AI108" s="80">
        <v>76.88</v>
      </c>
      <c r="AJ108" s="80">
        <v>76.37</v>
      </c>
      <c r="AK108" s="83">
        <v>76.86</v>
      </c>
      <c r="AL108" s="84">
        <v>81.846666666666664</v>
      </c>
      <c r="AM108" s="84">
        <v>76.38</v>
      </c>
      <c r="AN108" s="85">
        <v>85.58</v>
      </c>
      <c r="AO108" s="84">
        <v>77.192499999999995</v>
      </c>
      <c r="AP108" s="84">
        <v>68.790000000000006</v>
      </c>
      <c r="AQ108" s="84">
        <v>80.33</v>
      </c>
      <c r="AR108" s="86">
        <v>4.6541666666666686</v>
      </c>
      <c r="AS108" s="85" t="s">
        <v>65</v>
      </c>
    </row>
    <row r="109" spans="1:45" x14ac:dyDescent="0.25">
      <c r="A109" s="73">
        <v>557</v>
      </c>
      <c r="B109" s="74">
        <v>3</v>
      </c>
      <c r="C109" s="73">
        <v>4</v>
      </c>
      <c r="D109" s="73">
        <v>1</v>
      </c>
      <c r="E109" s="73">
        <v>1</v>
      </c>
      <c r="F109" s="73">
        <v>2</v>
      </c>
      <c r="G109" s="73" t="b">
        <v>1</v>
      </c>
      <c r="H109" s="73">
        <v>0.02</v>
      </c>
      <c r="I109" s="73" t="b">
        <v>1</v>
      </c>
      <c r="J109" s="73">
        <v>0.01</v>
      </c>
      <c r="K109" s="73" t="b">
        <v>1</v>
      </c>
      <c r="L109" s="73">
        <v>0.01</v>
      </c>
      <c r="M109" s="75">
        <v>0.02</v>
      </c>
      <c r="N109" s="73">
        <v>85.58</v>
      </c>
      <c r="O109" s="73">
        <v>79.930000000000007</v>
      </c>
      <c r="P109" s="73">
        <v>82.27</v>
      </c>
      <c r="Q109" s="73">
        <v>80.900000000000006</v>
      </c>
      <c r="R109" s="73">
        <v>76.38</v>
      </c>
      <c r="S109" s="73">
        <v>82.92</v>
      </c>
      <c r="T109" s="73">
        <v>79.7</v>
      </c>
      <c r="U109" s="73">
        <v>85.2</v>
      </c>
      <c r="V109" s="73">
        <v>85.57</v>
      </c>
      <c r="W109" s="73">
        <v>79.540000000000006</v>
      </c>
      <c r="X109" s="73">
        <v>82.76</v>
      </c>
      <c r="Y109" s="76">
        <v>81.41</v>
      </c>
      <c r="Z109" s="73">
        <v>80.069999999999993</v>
      </c>
      <c r="AA109" s="73">
        <v>70.69</v>
      </c>
      <c r="AB109" s="73">
        <v>75.73</v>
      </c>
      <c r="AC109" s="73">
        <v>72.41</v>
      </c>
      <c r="AD109" s="73">
        <v>76.38</v>
      </c>
      <c r="AE109" s="73">
        <v>75.959999999999994</v>
      </c>
      <c r="AF109" s="73">
        <v>76.87</v>
      </c>
      <c r="AG109" s="73">
        <v>78.819999999999993</v>
      </c>
      <c r="AH109" s="73">
        <v>80.11</v>
      </c>
      <c r="AI109" s="73">
        <v>76.900000000000006</v>
      </c>
      <c r="AJ109" s="73">
        <v>76.760000000000005</v>
      </c>
      <c r="AK109" s="76">
        <v>76.84</v>
      </c>
      <c r="AL109" s="77">
        <v>81.846666666666664</v>
      </c>
      <c r="AM109" s="77">
        <v>76.38</v>
      </c>
      <c r="AN109" s="78">
        <v>85.58</v>
      </c>
      <c r="AO109" s="77">
        <v>76.461666666666659</v>
      </c>
      <c r="AP109" s="77">
        <v>70.69</v>
      </c>
      <c r="AQ109" s="77">
        <v>80.11</v>
      </c>
      <c r="AR109" s="79">
        <v>5.3850000000000051</v>
      </c>
      <c r="AS109" s="78" t="s">
        <v>68</v>
      </c>
    </row>
    <row r="110" spans="1:45" x14ac:dyDescent="0.25">
      <c r="A110" s="80">
        <v>625</v>
      </c>
      <c r="B110" s="81">
        <v>3</v>
      </c>
      <c r="C110" s="80">
        <v>4</v>
      </c>
      <c r="D110" s="80">
        <v>1</v>
      </c>
      <c r="E110" s="80">
        <v>1</v>
      </c>
      <c r="F110" s="80">
        <v>2</v>
      </c>
      <c r="G110" s="80" t="b">
        <v>1</v>
      </c>
      <c r="H110" s="80">
        <v>0.02</v>
      </c>
      <c r="I110" s="80" t="b">
        <v>1</v>
      </c>
      <c r="J110" s="80">
        <v>0.01</v>
      </c>
      <c r="K110" s="80" t="b">
        <v>1</v>
      </c>
      <c r="L110" s="80">
        <v>0.01</v>
      </c>
      <c r="M110" s="82">
        <v>0.02</v>
      </c>
      <c r="N110" s="80">
        <v>85.58</v>
      </c>
      <c r="O110" s="80">
        <v>79.930000000000007</v>
      </c>
      <c r="P110" s="80">
        <v>82.27</v>
      </c>
      <c r="Q110" s="80">
        <v>80.900000000000006</v>
      </c>
      <c r="R110" s="80">
        <v>76.38</v>
      </c>
      <c r="S110" s="80">
        <v>82.92</v>
      </c>
      <c r="T110" s="80">
        <v>79.7</v>
      </c>
      <c r="U110" s="80">
        <v>85.2</v>
      </c>
      <c r="V110" s="80">
        <v>85.57</v>
      </c>
      <c r="W110" s="80">
        <v>79.540000000000006</v>
      </c>
      <c r="X110" s="80">
        <v>82.76</v>
      </c>
      <c r="Y110" s="83">
        <v>81.41</v>
      </c>
      <c r="Z110" s="80">
        <v>80.069999999999993</v>
      </c>
      <c r="AA110" s="80">
        <v>70.69</v>
      </c>
      <c r="AB110" s="80">
        <v>75.73</v>
      </c>
      <c r="AC110" s="80">
        <v>72.41</v>
      </c>
      <c r="AD110" s="80">
        <v>76.38</v>
      </c>
      <c r="AE110" s="80">
        <v>75.959999999999994</v>
      </c>
      <c r="AF110" s="80">
        <v>76.87</v>
      </c>
      <c r="AG110" s="80">
        <v>78.819999999999993</v>
      </c>
      <c r="AH110" s="80">
        <v>80.11</v>
      </c>
      <c r="AI110" s="80">
        <v>76.900000000000006</v>
      </c>
      <c r="AJ110" s="80">
        <v>76.760000000000005</v>
      </c>
      <c r="AK110" s="83">
        <v>76.84</v>
      </c>
      <c r="AL110" s="84">
        <v>81.846666666666664</v>
      </c>
      <c r="AM110" s="84">
        <v>76.38</v>
      </c>
      <c r="AN110" s="85">
        <v>85.58</v>
      </c>
      <c r="AO110" s="84">
        <v>76.461666666666659</v>
      </c>
      <c r="AP110" s="84">
        <v>70.69</v>
      </c>
      <c r="AQ110" s="84">
        <v>80.11</v>
      </c>
      <c r="AR110" s="86">
        <v>5.3850000000000051</v>
      </c>
      <c r="AS110" s="85" t="s">
        <v>68</v>
      </c>
    </row>
    <row r="111" spans="1:45" x14ac:dyDescent="0.25">
      <c r="A111" s="73">
        <v>344</v>
      </c>
      <c r="B111" s="74">
        <v>3</v>
      </c>
      <c r="C111" s="73">
        <v>4</v>
      </c>
      <c r="D111" s="73">
        <v>1</v>
      </c>
      <c r="E111" s="73">
        <v>2</v>
      </c>
      <c r="F111" s="73">
        <v>1</v>
      </c>
      <c r="G111" s="73" t="b">
        <v>1</v>
      </c>
      <c r="H111" s="73">
        <v>0.01</v>
      </c>
      <c r="I111" s="73" t="b">
        <v>1</v>
      </c>
      <c r="J111" s="73">
        <v>0.01</v>
      </c>
      <c r="K111" s="73" t="b">
        <v>1</v>
      </c>
      <c r="L111" s="73">
        <v>0.01</v>
      </c>
      <c r="M111" s="75">
        <v>0.02</v>
      </c>
      <c r="N111" s="73">
        <v>85.58</v>
      </c>
      <c r="O111" s="73">
        <v>79.930000000000007</v>
      </c>
      <c r="P111" s="73">
        <v>82.27</v>
      </c>
      <c r="Q111" s="73">
        <v>80.900000000000006</v>
      </c>
      <c r="R111" s="73">
        <v>76.38</v>
      </c>
      <c r="S111" s="73">
        <v>82.92</v>
      </c>
      <c r="T111" s="73">
        <v>79.7</v>
      </c>
      <c r="U111" s="73">
        <v>85.2</v>
      </c>
      <c r="V111" s="73">
        <v>85.57</v>
      </c>
      <c r="W111" s="73">
        <v>79.540000000000006</v>
      </c>
      <c r="X111" s="73">
        <v>82.76</v>
      </c>
      <c r="Y111" s="76">
        <v>81.41</v>
      </c>
      <c r="Z111" s="73">
        <v>79.97</v>
      </c>
      <c r="AA111" s="73">
        <v>70.58</v>
      </c>
      <c r="AB111" s="73">
        <v>76.06</v>
      </c>
      <c r="AC111" s="73">
        <v>51.88</v>
      </c>
      <c r="AD111" s="73">
        <v>76.38</v>
      </c>
      <c r="AE111" s="73">
        <v>75.84</v>
      </c>
      <c r="AF111" s="73">
        <v>76.459999999999994</v>
      </c>
      <c r="AG111" s="73">
        <v>79.89</v>
      </c>
      <c r="AH111" s="73">
        <v>79.989999999999995</v>
      </c>
      <c r="AI111" s="73">
        <v>76.89</v>
      </c>
      <c r="AJ111" s="73">
        <v>76.900000000000006</v>
      </c>
      <c r="AK111" s="76">
        <v>76.91</v>
      </c>
      <c r="AL111" s="77">
        <v>81.846666666666664</v>
      </c>
      <c r="AM111" s="77">
        <v>76.38</v>
      </c>
      <c r="AN111" s="78">
        <v>85.58</v>
      </c>
      <c r="AO111" s="77">
        <v>74.8125</v>
      </c>
      <c r="AP111" s="77">
        <v>51.88</v>
      </c>
      <c r="AQ111" s="77">
        <v>79.989999999999995</v>
      </c>
      <c r="AR111" s="79">
        <v>7.034166666666664</v>
      </c>
      <c r="AS111" s="78" t="s">
        <v>68</v>
      </c>
    </row>
    <row r="112" spans="1:45" x14ac:dyDescent="0.25">
      <c r="A112" s="80">
        <v>386</v>
      </c>
      <c r="B112" s="81">
        <v>3</v>
      </c>
      <c r="C112" s="80">
        <v>13</v>
      </c>
      <c r="D112" s="80">
        <v>2</v>
      </c>
      <c r="E112" s="80">
        <v>2</v>
      </c>
      <c r="F112" s="80">
        <v>1</v>
      </c>
      <c r="G112" s="80" t="b">
        <v>1</v>
      </c>
      <c r="H112" s="80">
        <v>0.01</v>
      </c>
      <c r="I112" s="80" t="b">
        <v>1</v>
      </c>
      <c r="J112" s="80">
        <v>0.01</v>
      </c>
      <c r="K112" s="80" t="b">
        <v>1</v>
      </c>
      <c r="L112" s="80">
        <v>0.01</v>
      </c>
      <c r="M112" s="82">
        <v>0.02</v>
      </c>
      <c r="N112" s="80">
        <v>85.58</v>
      </c>
      <c r="O112" s="80">
        <v>79.930000000000007</v>
      </c>
      <c r="P112" s="80">
        <v>82.27</v>
      </c>
      <c r="Q112" s="80">
        <v>80.900000000000006</v>
      </c>
      <c r="R112" s="80">
        <v>76.38</v>
      </c>
      <c r="S112" s="80">
        <v>82.92</v>
      </c>
      <c r="T112" s="80">
        <v>79.7</v>
      </c>
      <c r="U112" s="80">
        <v>85.2</v>
      </c>
      <c r="V112" s="80">
        <v>85.57</v>
      </c>
      <c r="W112" s="80">
        <v>79.540000000000006</v>
      </c>
      <c r="X112" s="80">
        <v>82.76</v>
      </c>
      <c r="Y112" s="83">
        <v>81.41</v>
      </c>
      <c r="Z112" s="80">
        <v>76.38</v>
      </c>
      <c r="AA112" s="80">
        <v>60.68</v>
      </c>
      <c r="AB112" s="80">
        <v>70.900000000000006</v>
      </c>
      <c r="AC112" s="80">
        <v>76.52</v>
      </c>
      <c r="AD112" s="80">
        <v>76.38</v>
      </c>
      <c r="AE112" s="80">
        <v>70.430000000000007</v>
      </c>
      <c r="AF112" s="80">
        <v>76.38</v>
      </c>
      <c r="AG112" s="80">
        <v>76.38</v>
      </c>
      <c r="AH112" s="80">
        <v>76.38</v>
      </c>
      <c r="AI112" s="80">
        <v>76.38</v>
      </c>
      <c r="AJ112" s="80">
        <v>76.38</v>
      </c>
      <c r="AK112" s="83">
        <v>76.38</v>
      </c>
      <c r="AL112" s="84">
        <v>81.846666666666664</v>
      </c>
      <c r="AM112" s="84">
        <v>76.38</v>
      </c>
      <c r="AN112" s="85">
        <v>85.58</v>
      </c>
      <c r="AO112" s="84">
        <v>74.130833333333328</v>
      </c>
      <c r="AP112" s="84">
        <v>60.68</v>
      </c>
      <c r="AQ112" s="84">
        <v>76.52</v>
      </c>
      <c r="AR112" s="86">
        <v>7.715833333333336</v>
      </c>
      <c r="AS112" s="85" t="s">
        <v>63</v>
      </c>
    </row>
    <row r="113" spans="1:45" x14ac:dyDescent="0.25">
      <c r="B113" s="72"/>
      <c r="M113" s="72"/>
      <c r="AS113"/>
    </row>
    <row r="114" spans="1:45" x14ac:dyDescent="0.25">
      <c r="A114" s="1">
        <v>401</v>
      </c>
      <c r="B114" s="90">
        <v>3</v>
      </c>
      <c r="C114" s="1">
        <v>13</v>
      </c>
      <c r="D114" s="1">
        <v>2</v>
      </c>
      <c r="E114" s="1">
        <v>1</v>
      </c>
      <c r="F114" s="1">
        <v>2</v>
      </c>
      <c r="G114" s="1" t="b">
        <v>1</v>
      </c>
      <c r="H114" s="1">
        <v>0.05</v>
      </c>
      <c r="I114" s="1" t="b">
        <v>1</v>
      </c>
      <c r="J114" s="1">
        <v>0.05</v>
      </c>
      <c r="K114" s="1" t="b">
        <v>1</v>
      </c>
      <c r="L114" s="1">
        <v>0.05</v>
      </c>
      <c r="M114" s="91">
        <v>0.05</v>
      </c>
      <c r="N114" s="1">
        <v>85.58</v>
      </c>
      <c r="O114" s="1">
        <v>79.930000000000007</v>
      </c>
      <c r="P114" s="1">
        <v>82.27</v>
      </c>
      <c r="Q114" s="1">
        <v>80.900000000000006</v>
      </c>
      <c r="R114" s="1">
        <v>76.38</v>
      </c>
      <c r="S114" s="1">
        <v>82.92</v>
      </c>
      <c r="T114" s="1">
        <v>79.7</v>
      </c>
      <c r="U114" s="1">
        <v>85.2</v>
      </c>
      <c r="V114" s="1">
        <v>85.57</v>
      </c>
      <c r="W114" s="1">
        <v>79.540000000000006</v>
      </c>
      <c r="X114" s="1">
        <v>82.76</v>
      </c>
      <c r="Y114" s="3">
        <v>81.41</v>
      </c>
      <c r="Z114" s="1">
        <v>81.25</v>
      </c>
      <c r="AA114" s="1">
        <v>77.849999999999994</v>
      </c>
      <c r="AB114" s="1">
        <v>79.61</v>
      </c>
      <c r="AC114" s="1">
        <v>79.650000000000006</v>
      </c>
      <c r="AD114" s="1">
        <v>76.38</v>
      </c>
      <c r="AE114" s="1">
        <v>81.17</v>
      </c>
      <c r="AF114" s="1">
        <v>77.349999999999994</v>
      </c>
      <c r="AG114" s="1">
        <v>80.09</v>
      </c>
      <c r="AH114" s="1">
        <v>81.33</v>
      </c>
      <c r="AI114" s="1">
        <v>76.89</v>
      </c>
      <c r="AJ114" s="1">
        <v>76.72</v>
      </c>
      <c r="AK114" s="3">
        <v>76.849999999999994</v>
      </c>
      <c r="AL114">
        <v>81.846666666666664</v>
      </c>
      <c r="AM114">
        <v>76.38</v>
      </c>
      <c r="AN114" s="4">
        <v>85.58</v>
      </c>
      <c r="AO114">
        <v>78.76166666666667</v>
      </c>
      <c r="AP114">
        <v>76.38</v>
      </c>
      <c r="AQ114">
        <v>81.33</v>
      </c>
      <c r="AR114" s="12">
        <v>3.0849999999999937</v>
      </c>
      <c r="AS114" t="s">
        <v>68</v>
      </c>
    </row>
    <row r="115" spans="1:45" x14ac:dyDescent="0.25">
      <c r="A115" s="1">
        <v>485</v>
      </c>
      <c r="B115" s="90">
        <v>3</v>
      </c>
      <c r="C115" s="1">
        <v>16</v>
      </c>
      <c r="D115" s="1">
        <v>4</v>
      </c>
      <c r="E115" s="1">
        <v>1</v>
      </c>
      <c r="F115" s="1">
        <v>2</v>
      </c>
      <c r="G115" s="1" t="b">
        <v>1</v>
      </c>
      <c r="H115" s="1">
        <v>0.05</v>
      </c>
      <c r="I115" s="1" t="b">
        <v>1</v>
      </c>
      <c r="J115" s="1">
        <v>0.05</v>
      </c>
      <c r="K115" s="1" t="b">
        <v>1</v>
      </c>
      <c r="L115" s="1">
        <v>0.05</v>
      </c>
      <c r="M115" s="91">
        <v>0.05</v>
      </c>
      <c r="N115" s="1">
        <v>85.58</v>
      </c>
      <c r="O115" s="1">
        <v>79.930000000000007</v>
      </c>
      <c r="P115" s="1">
        <v>82.27</v>
      </c>
      <c r="Q115" s="1">
        <v>80.900000000000006</v>
      </c>
      <c r="R115" s="1">
        <v>76.38</v>
      </c>
      <c r="S115" s="1">
        <v>82.92</v>
      </c>
      <c r="T115" s="1">
        <v>79.7</v>
      </c>
      <c r="U115" s="1">
        <v>85.2</v>
      </c>
      <c r="V115" s="1">
        <v>85.57</v>
      </c>
      <c r="W115" s="1">
        <v>79.540000000000006</v>
      </c>
      <c r="X115" s="1">
        <v>82.76</v>
      </c>
      <c r="Y115" s="3">
        <v>81.41</v>
      </c>
      <c r="Z115" s="1">
        <v>82.55</v>
      </c>
      <c r="AA115" s="1">
        <v>77.209999999999994</v>
      </c>
      <c r="AB115" s="1">
        <v>79.510000000000005</v>
      </c>
      <c r="AC115" s="1">
        <v>76.31</v>
      </c>
      <c r="AD115" s="1">
        <v>76.38</v>
      </c>
      <c r="AE115" s="1">
        <v>80.95</v>
      </c>
      <c r="AF115" s="1">
        <v>24.87</v>
      </c>
      <c r="AG115" s="1">
        <v>80.56</v>
      </c>
      <c r="AH115" s="1">
        <v>82.61</v>
      </c>
      <c r="AI115" s="1">
        <v>76.84</v>
      </c>
      <c r="AJ115" s="1">
        <v>76.7</v>
      </c>
      <c r="AK115" s="3">
        <v>76.91</v>
      </c>
      <c r="AL115">
        <v>81.846666666666664</v>
      </c>
      <c r="AM115">
        <v>76.38</v>
      </c>
      <c r="AN115" s="4">
        <v>85.58</v>
      </c>
      <c r="AO115">
        <v>74.283333333333331</v>
      </c>
      <c r="AP115">
        <v>24.87</v>
      </c>
      <c r="AQ115">
        <v>82.61</v>
      </c>
      <c r="AR115" s="12">
        <v>7.5633333333333326</v>
      </c>
      <c r="AS115" t="s">
        <v>68</v>
      </c>
    </row>
    <row r="116" spans="1:45" x14ac:dyDescent="0.25">
      <c r="A116" s="1">
        <v>338</v>
      </c>
      <c r="B116" s="90">
        <v>3</v>
      </c>
      <c r="C116" s="1">
        <v>4</v>
      </c>
      <c r="D116" s="1">
        <v>1</v>
      </c>
      <c r="E116" s="1">
        <v>1</v>
      </c>
      <c r="F116" s="1">
        <v>1</v>
      </c>
      <c r="G116" s="1" t="b">
        <v>1</v>
      </c>
      <c r="H116" s="1">
        <v>0.05</v>
      </c>
      <c r="I116" s="1" t="b">
        <v>1</v>
      </c>
      <c r="J116" s="1">
        <v>0.05</v>
      </c>
      <c r="K116" s="1" t="b">
        <v>1</v>
      </c>
      <c r="L116" s="1">
        <v>0.05</v>
      </c>
      <c r="M116" s="91">
        <v>0.05</v>
      </c>
      <c r="N116" s="1">
        <v>85.58</v>
      </c>
      <c r="O116" s="1">
        <v>79.930000000000007</v>
      </c>
      <c r="P116" s="1">
        <v>82.27</v>
      </c>
      <c r="Q116" s="1">
        <v>80.900000000000006</v>
      </c>
      <c r="R116" s="1">
        <v>76.38</v>
      </c>
      <c r="S116" s="1">
        <v>82.92</v>
      </c>
      <c r="T116" s="1">
        <v>79.7</v>
      </c>
      <c r="U116" s="1">
        <v>85.2</v>
      </c>
      <c r="V116" s="1">
        <v>85.57</v>
      </c>
      <c r="W116" s="1">
        <v>79.540000000000006</v>
      </c>
      <c r="X116" s="1">
        <v>82.76</v>
      </c>
      <c r="Y116" s="3">
        <v>81.41</v>
      </c>
      <c r="Z116" s="1">
        <v>75.709999999999994</v>
      </c>
      <c r="AA116" s="1">
        <v>60.91</v>
      </c>
      <c r="AB116" s="1">
        <v>71.37</v>
      </c>
      <c r="AC116" s="1">
        <v>79.739999999999995</v>
      </c>
      <c r="AD116" s="1">
        <v>76.38</v>
      </c>
      <c r="AE116" s="1">
        <v>68.89</v>
      </c>
      <c r="AF116" s="1">
        <v>76.040000000000006</v>
      </c>
      <c r="AG116" s="1">
        <v>76.3</v>
      </c>
      <c r="AH116" s="1">
        <v>75.78</v>
      </c>
      <c r="AI116" s="1">
        <v>76.89</v>
      </c>
      <c r="AJ116" s="1">
        <v>76.38</v>
      </c>
      <c r="AK116" s="3">
        <v>75.33</v>
      </c>
      <c r="AL116">
        <v>81.846666666666664</v>
      </c>
      <c r="AM116">
        <v>76.38</v>
      </c>
      <c r="AN116" s="4">
        <v>85.58</v>
      </c>
      <c r="AO116">
        <v>74.143333333333331</v>
      </c>
      <c r="AP116">
        <v>60.91</v>
      </c>
      <c r="AQ116">
        <v>79.739999999999995</v>
      </c>
      <c r="AR116" s="12">
        <v>7.7033333333333331</v>
      </c>
      <c r="AS116" t="s">
        <v>63</v>
      </c>
    </row>
    <row r="117" spans="1:45" x14ac:dyDescent="0.25">
      <c r="A117" s="1">
        <v>422</v>
      </c>
      <c r="B117" s="90">
        <v>3</v>
      </c>
      <c r="C117" s="1">
        <v>2</v>
      </c>
      <c r="D117" s="1">
        <v>3</v>
      </c>
      <c r="E117" s="1">
        <v>1</v>
      </c>
      <c r="F117" s="1">
        <v>1</v>
      </c>
      <c r="G117" s="1" t="b">
        <v>1</v>
      </c>
      <c r="H117" s="1">
        <v>0.05</v>
      </c>
      <c r="I117" s="1" t="b">
        <v>1</v>
      </c>
      <c r="J117" s="1">
        <v>0.05</v>
      </c>
      <c r="K117" s="1" t="b">
        <v>1</v>
      </c>
      <c r="L117" s="1">
        <v>0.05</v>
      </c>
      <c r="M117" s="91">
        <v>0.05</v>
      </c>
      <c r="N117" s="1">
        <v>85.58</v>
      </c>
      <c r="O117" s="1">
        <v>79.930000000000007</v>
      </c>
      <c r="P117" s="1">
        <v>82.27</v>
      </c>
      <c r="Q117" s="1">
        <v>80.900000000000006</v>
      </c>
      <c r="R117" s="1">
        <v>76.38</v>
      </c>
      <c r="S117" s="1">
        <v>82.92</v>
      </c>
      <c r="T117" s="1">
        <v>79.7</v>
      </c>
      <c r="U117" s="1">
        <v>85.2</v>
      </c>
      <c r="V117" s="1">
        <v>85.57</v>
      </c>
      <c r="W117" s="1">
        <v>79.540000000000006</v>
      </c>
      <c r="X117" s="1">
        <v>82.76</v>
      </c>
      <c r="Y117" s="3">
        <v>81.41</v>
      </c>
      <c r="Z117" s="1">
        <v>75.569999999999993</v>
      </c>
      <c r="AA117" s="1">
        <v>61.98</v>
      </c>
      <c r="AB117" s="1">
        <v>72.05</v>
      </c>
      <c r="AC117" s="1">
        <v>77.069999999999993</v>
      </c>
      <c r="AD117" s="1">
        <v>76.38</v>
      </c>
      <c r="AE117" s="1">
        <v>68.64</v>
      </c>
      <c r="AF117" s="1">
        <v>76.510000000000005</v>
      </c>
      <c r="AG117" s="1">
        <v>75.77</v>
      </c>
      <c r="AH117" s="1">
        <v>75.599999999999994</v>
      </c>
      <c r="AI117" s="1">
        <v>76.900000000000006</v>
      </c>
      <c r="AJ117" s="1">
        <v>76.349999999999994</v>
      </c>
      <c r="AK117" s="3">
        <v>74.709999999999994</v>
      </c>
      <c r="AL117">
        <v>81.846666666666664</v>
      </c>
      <c r="AM117">
        <v>76.38</v>
      </c>
      <c r="AN117" s="4">
        <v>85.58</v>
      </c>
      <c r="AO117">
        <v>73.960833333333326</v>
      </c>
      <c r="AP117">
        <v>61.98</v>
      </c>
      <c r="AQ117">
        <v>77.069999999999993</v>
      </c>
      <c r="AR117" s="12">
        <v>7.8858333333333377</v>
      </c>
      <c r="AS117" t="s">
        <v>63</v>
      </c>
    </row>
    <row r="118" spans="1:45" x14ac:dyDescent="0.25">
      <c r="A118" s="1">
        <v>464</v>
      </c>
      <c r="B118" s="90">
        <v>3</v>
      </c>
      <c r="C118" s="1">
        <v>9</v>
      </c>
      <c r="D118" s="1">
        <v>4</v>
      </c>
      <c r="E118" s="1">
        <v>1</v>
      </c>
      <c r="F118" s="1">
        <v>1</v>
      </c>
      <c r="G118" s="1" t="b">
        <v>1</v>
      </c>
      <c r="H118" s="1">
        <v>0.05</v>
      </c>
      <c r="I118" s="1" t="b">
        <v>1</v>
      </c>
      <c r="J118" s="1">
        <v>0.05</v>
      </c>
      <c r="K118" s="1" t="b">
        <v>1</v>
      </c>
      <c r="L118" s="1">
        <v>0.05</v>
      </c>
      <c r="M118" s="91">
        <v>0.05</v>
      </c>
      <c r="N118" s="1">
        <v>85.58</v>
      </c>
      <c r="O118" s="1">
        <v>79.930000000000007</v>
      </c>
      <c r="P118" s="1">
        <v>82.27</v>
      </c>
      <c r="Q118" s="1">
        <v>80.900000000000006</v>
      </c>
      <c r="R118" s="1">
        <v>76.38</v>
      </c>
      <c r="S118" s="1">
        <v>82.92</v>
      </c>
      <c r="T118" s="1">
        <v>79.7</v>
      </c>
      <c r="U118" s="1">
        <v>85.2</v>
      </c>
      <c r="V118" s="1">
        <v>85.57</v>
      </c>
      <c r="W118" s="1">
        <v>79.540000000000006</v>
      </c>
      <c r="X118" s="1">
        <v>82.76</v>
      </c>
      <c r="Y118" s="3">
        <v>81.41</v>
      </c>
      <c r="Z118" s="1">
        <v>75.510000000000005</v>
      </c>
      <c r="AA118" s="1">
        <v>60.65</v>
      </c>
      <c r="AB118" s="1">
        <v>69.77</v>
      </c>
      <c r="AC118" s="1">
        <v>76.650000000000006</v>
      </c>
      <c r="AD118" s="1">
        <v>76.38</v>
      </c>
      <c r="AE118" s="1">
        <v>66.69</v>
      </c>
      <c r="AF118" s="1">
        <v>76.209999999999994</v>
      </c>
      <c r="AG118" s="1">
        <v>75.930000000000007</v>
      </c>
      <c r="AH118" s="1">
        <v>75.540000000000006</v>
      </c>
      <c r="AI118" s="1">
        <v>76.489999999999995</v>
      </c>
      <c r="AJ118" s="1">
        <v>76.33</v>
      </c>
      <c r="AK118" s="3">
        <v>76.099999999999994</v>
      </c>
      <c r="AL118">
        <v>81.846666666666664</v>
      </c>
      <c r="AM118">
        <v>76.38</v>
      </c>
      <c r="AN118" s="4">
        <v>85.58</v>
      </c>
      <c r="AO118">
        <v>73.520833333333329</v>
      </c>
      <c r="AP118">
        <v>60.65</v>
      </c>
      <c r="AQ118">
        <v>76.650000000000006</v>
      </c>
      <c r="AR118" s="12">
        <v>8.3258333333333354</v>
      </c>
      <c r="AS118" t="s">
        <v>63</v>
      </c>
    </row>
    <row r="119" spans="1:45" x14ac:dyDescent="0.25">
      <c r="A119" s="1">
        <v>359</v>
      </c>
      <c r="B119" s="90">
        <v>3</v>
      </c>
      <c r="C119" s="1">
        <v>13</v>
      </c>
      <c r="D119" s="1">
        <v>1</v>
      </c>
      <c r="E119" s="1">
        <v>1</v>
      </c>
      <c r="F119" s="1">
        <v>2</v>
      </c>
      <c r="G119" s="1" t="b">
        <v>1</v>
      </c>
      <c r="H119" s="1">
        <v>0.05</v>
      </c>
      <c r="I119" s="1" t="b">
        <v>1</v>
      </c>
      <c r="J119" s="1">
        <v>0.05</v>
      </c>
      <c r="K119" s="1" t="b">
        <v>1</v>
      </c>
      <c r="L119" s="1">
        <v>0.05</v>
      </c>
      <c r="M119" s="91">
        <v>0.05</v>
      </c>
      <c r="N119" s="1">
        <v>85.58</v>
      </c>
      <c r="O119" s="1">
        <v>79.930000000000007</v>
      </c>
      <c r="P119" s="1">
        <v>82.27</v>
      </c>
      <c r="Q119" s="1">
        <v>80.900000000000006</v>
      </c>
      <c r="R119" s="1">
        <v>76.38</v>
      </c>
      <c r="S119" s="1">
        <v>82.92</v>
      </c>
      <c r="T119" s="1">
        <v>79.7</v>
      </c>
      <c r="U119" s="1">
        <v>85.2</v>
      </c>
      <c r="V119" s="1">
        <v>85.57</v>
      </c>
      <c r="W119" s="1">
        <v>79.540000000000006</v>
      </c>
      <c r="X119" s="1">
        <v>82.76</v>
      </c>
      <c r="Y119" s="3">
        <v>81.41</v>
      </c>
      <c r="Z119" s="1">
        <v>82.53</v>
      </c>
      <c r="AA119" s="1">
        <v>76.819999999999993</v>
      </c>
      <c r="AB119" s="1">
        <v>77.36</v>
      </c>
      <c r="AC119" s="1">
        <v>40.21</v>
      </c>
      <c r="AD119" s="1">
        <v>76.38</v>
      </c>
      <c r="AE119" s="1">
        <v>80.31</v>
      </c>
      <c r="AF119" s="1">
        <v>25.94</v>
      </c>
      <c r="AG119" s="1">
        <v>81.3</v>
      </c>
      <c r="AH119" s="1">
        <v>82.47</v>
      </c>
      <c r="AI119" s="1">
        <v>76.900000000000006</v>
      </c>
      <c r="AJ119" s="1">
        <v>77.11</v>
      </c>
      <c r="AK119" s="3">
        <v>77.040000000000006</v>
      </c>
      <c r="AL119">
        <v>81.846666666666664</v>
      </c>
      <c r="AM119">
        <v>76.38</v>
      </c>
      <c r="AN119" s="4">
        <v>85.58</v>
      </c>
      <c r="AO119">
        <v>71.197499999999991</v>
      </c>
      <c r="AP119">
        <v>25.94</v>
      </c>
      <c r="AQ119">
        <v>82.53</v>
      </c>
      <c r="AR119" s="12">
        <v>10.649166666666673</v>
      </c>
      <c r="AS119" t="s">
        <v>60</v>
      </c>
    </row>
    <row r="120" spans="1:45" x14ac:dyDescent="0.25">
      <c r="B120" s="72"/>
      <c r="M120" s="72"/>
      <c r="AS120"/>
    </row>
    <row r="121" spans="1:45" x14ac:dyDescent="0.25">
      <c r="A121" s="73">
        <v>402</v>
      </c>
      <c r="B121" s="74">
        <v>3</v>
      </c>
      <c r="C121" s="73">
        <v>13</v>
      </c>
      <c r="D121" s="73">
        <v>2</v>
      </c>
      <c r="E121" s="73">
        <v>1</v>
      </c>
      <c r="F121" s="73">
        <v>2</v>
      </c>
      <c r="G121" s="73" t="b">
        <v>1</v>
      </c>
      <c r="H121" s="73">
        <v>0.1</v>
      </c>
      <c r="I121" s="73" t="b">
        <v>1</v>
      </c>
      <c r="J121" s="73">
        <v>0.1</v>
      </c>
      <c r="K121" s="73" t="b">
        <v>1</v>
      </c>
      <c r="L121" s="73">
        <v>0.1</v>
      </c>
      <c r="M121" s="75">
        <v>0.1</v>
      </c>
      <c r="N121" s="73">
        <v>85.58</v>
      </c>
      <c r="O121" s="73">
        <v>79.930000000000007</v>
      </c>
      <c r="P121" s="73">
        <v>82.27</v>
      </c>
      <c r="Q121" s="73">
        <v>80.900000000000006</v>
      </c>
      <c r="R121" s="73">
        <v>76.38</v>
      </c>
      <c r="S121" s="73">
        <v>82.92</v>
      </c>
      <c r="T121" s="73">
        <v>79.7</v>
      </c>
      <c r="U121" s="73">
        <v>85.2</v>
      </c>
      <c r="V121" s="73">
        <v>85.57</v>
      </c>
      <c r="W121" s="73">
        <v>79.540000000000006</v>
      </c>
      <c r="X121" s="73">
        <v>82.76</v>
      </c>
      <c r="Y121" s="76">
        <v>81.41</v>
      </c>
      <c r="Z121" s="73">
        <v>82.7</v>
      </c>
      <c r="AA121" s="73">
        <v>79.75</v>
      </c>
      <c r="AB121" s="73">
        <v>80.19</v>
      </c>
      <c r="AC121" s="73">
        <v>76.569999999999993</v>
      </c>
      <c r="AD121" s="73">
        <v>76.38</v>
      </c>
      <c r="AE121" s="73">
        <v>82.6</v>
      </c>
      <c r="AF121" s="73">
        <v>61.13</v>
      </c>
      <c r="AG121" s="73">
        <v>80.540000000000006</v>
      </c>
      <c r="AH121" s="73">
        <v>82.87</v>
      </c>
      <c r="AI121" s="73">
        <v>76.7</v>
      </c>
      <c r="AJ121" s="73">
        <v>77.84</v>
      </c>
      <c r="AK121" s="76">
        <v>77.31</v>
      </c>
      <c r="AL121" s="77">
        <v>81.846666666666664</v>
      </c>
      <c r="AM121" s="77">
        <v>76.38</v>
      </c>
      <c r="AN121" s="78">
        <v>85.58</v>
      </c>
      <c r="AO121" s="77">
        <v>77.881666666666661</v>
      </c>
      <c r="AP121" s="77">
        <v>61.13</v>
      </c>
      <c r="AQ121" s="77">
        <v>82.87</v>
      </c>
      <c r="AR121" s="79">
        <v>3.9650000000000034</v>
      </c>
      <c r="AS121" s="78" t="s">
        <v>68</v>
      </c>
    </row>
    <row r="122" spans="1:45" x14ac:dyDescent="0.25">
      <c r="A122" s="80">
        <v>345</v>
      </c>
      <c r="B122" s="81">
        <v>3</v>
      </c>
      <c r="C122" s="80">
        <v>4</v>
      </c>
      <c r="D122" s="80">
        <v>1</v>
      </c>
      <c r="E122" s="80">
        <v>2</v>
      </c>
      <c r="F122" s="80">
        <v>1</v>
      </c>
      <c r="G122" s="80" t="b">
        <v>1</v>
      </c>
      <c r="H122" s="80">
        <v>0.05</v>
      </c>
      <c r="I122" s="80" t="b">
        <v>1</v>
      </c>
      <c r="J122" s="80">
        <v>0.05</v>
      </c>
      <c r="K122" s="80" t="b">
        <v>1</v>
      </c>
      <c r="L122" s="80">
        <v>0.05</v>
      </c>
      <c r="M122" s="82">
        <v>0.1</v>
      </c>
      <c r="N122" s="80">
        <v>85.58</v>
      </c>
      <c r="O122" s="80">
        <v>79.930000000000007</v>
      </c>
      <c r="P122" s="80">
        <v>82.27</v>
      </c>
      <c r="Q122" s="80">
        <v>80.900000000000006</v>
      </c>
      <c r="R122" s="80">
        <v>76.38</v>
      </c>
      <c r="S122" s="80">
        <v>82.92</v>
      </c>
      <c r="T122" s="80">
        <v>79.7</v>
      </c>
      <c r="U122" s="80">
        <v>85.2</v>
      </c>
      <c r="V122" s="80">
        <v>85.57</v>
      </c>
      <c r="W122" s="80">
        <v>79.540000000000006</v>
      </c>
      <c r="X122" s="80">
        <v>82.76</v>
      </c>
      <c r="Y122" s="83">
        <v>81.41</v>
      </c>
      <c r="Z122" s="80">
        <v>81.36</v>
      </c>
      <c r="AA122" s="80">
        <v>73.12</v>
      </c>
      <c r="AB122" s="80">
        <v>74.3</v>
      </c>
      <c r="AC122" s="80">
        <v>76.34</v>
      </c>
      <c r="AD122" s="80">
        <v>76.38</v>
      </c>
      <c r="AE122" s="80">
        <v>76.739999999999995</v>
      </c>
      <c r="AF122" s="80">
        <v>76.38</v>
      </c>
      <c r="AG122" s="80">
        <v>81.319999999999993</v>
      </c>
      <c r="AH122" s="80">
        <v>81.180000000000007</v>
      </c>
      <c r="AI122" s="80">
        <v>76.260000000000005</v>
      </c>
      <c r="AJ122" s="80">
        <v>75.849999999999994</v>
      </c>
      <c r="AK122" s="83">
        <v>75.86</v>
      </c>
      <c r="AL122" s="84">
        <v>81.846666666666664</v>
      </c>
      <c r="AM122" s="84">
        <v>76.38</v>
      </c>
      <c r="AN122" s="85">
        <v>85.58</v>
      </c>
      <c r="AO122" s="84">
        <v>77.09083333333335</v>
      </c>
      <c r="AP122" s="84">
        <v>73.12</v>
      </c>
      <c r="AQ122" s="84">
        <v>81.36</v>
      </c>
      <c r="AR122" s="86">
        <v>4.7558333333333138</v>
      </c>
      <c r="AS122" s="85" t="s">
        <v>60</v>
      </c>
    </row>
    <row r="123" spans="1:45" x14ac:dyDescent="0.25">
      <c r="A123" s="73">
        <v>360</v>
      </c>
      <c r="B123" s="74">
        <v>3</v>
      </c>
      <c r="C123" s="73">
        <v>13</v>
      </c>
      <c r="D123" s="73">
        <v>1</v>
      </c>
      <c r="E123" s="73">
        <v>1</v>
      </c>
      <c r="F123" s="73">
        <v>2</v>
      </c>
      <c r="G123" s="73" t="b">
        <v>1</v>
      </c>
      <c r="H123" s="73">
        <v>0.1</v>
      </c>
      <c r="I123" s="73" t="b">
        <v>1</v>
      </c>
      <c r="J123" s="73">
        <v>0.1</v>
      </c>
      <c r="K123" s="73" t="b">
        <v>1</v>
      </c>
      <c r="L123" s="73">
        <v>0.1</v>
      </c>
      <c r="M123" s="75">
        <v>0.1</v>
      </c>
      <c r="N123" s="73">
        <v>85.58</v>
      </c>
      <c r="O123" s="73">
        <v>79.930000000000007</v>
      </c>
      <c r="P123" s="73">
        <v>82.27</v>
      </c>
      <c r="Q123" s="73">
        <v>80.900000000000006</v>
      </c>
      <c r="R123" s="73">
        <v>76.38</v>
      </c>
      <c r="S123" s="73">
        <v>82.92</v>
      </c>
      <c r="T123" s="73">
        <v>79.7</v>
      </c>
      <c r="U123" s="73">
        <v>85.2</v>
      </c>
      <c r="V123" s="73">
        <v>85.57</v>
      </c>
      <c r="W123" s="73">
        <v>79.540000000000006</v>
      </c>
      <c r="X123" s="73">
        <v>82.76</v>
      </c>
      <c r="Y123" s="76">
        <v>81.41</v>
      </c>
      <c r="Z123" s="73">
        <v>83.06</v>
      </c>
      <c r="AA123" s="73">
        <v>79.2</v>
      </c>
      <c r="AB123" s="73">
        <v>80.790000000000006</v>
      </c>
      <c r="AC123" s="73">
        <v>79.75</v>
      </c>
      <c r="AD123" s="73">
        <v>76.38</v>
      </c>
      <c r="AE123" s="73">
        <v>81.95</v>
      </c>
      <c r="AF123" s="73">
        <v>43.07</v>
      </c>
      <c r="AG123" s="73">
        <v>82.7</v>
      </c>
      <c r="AH123" s="73">
        <v>83.4</v>
      </c>
      <c r="AI123" s="73">
        <v>76.72</v>
      </c>
      <c r="AJ123" s="73">
        <v>78.06</v>
      </c>
      <c r="AK123" s="76">
        <v>78.05</v>
      </c>
      <c r="AL123" s="77">
        <v>81.846666666666664</v>
      </c>
      <c r="AM123" s="77">
        <v>76.38</v>
      </c>
      <c r="AN123" s="78">
        <v>85.58</v>
      </c>
      <c r="AO123" s="77">
        <v>76.927500000000009</v>
      </c>
      <c r="AP123" s="77">
        <v>43.07</v>
      </c>
      <c r="AQ123" s="77">
        <v>83.4</v>
      </c>
      <c r="AR123" s="79">
        <v>4.9191666666666549</v>
      </c>
      <c r="AS123" s="78" t="s">
        <v>68</v>
      </c>
    </row>
    <row r="124" spans="1:45" x14ac:dyDescent="0.25">
      <c r="A124" s="80">
        <v>387</v>
      </c>
      <c r="B124" s="81">
        <v>3</v>
      </c>
      <c r="C124" s="80">
        <v>13</v>
      </c>
      <c r="D124" s="80">
        <v>2</v>
      </c>
      <c r="E124" s="80">
        <v>2</v>
      </c>
      <c r="F124" s="80">
        <v>1</v>
      </c>
      <c r="G124" s="80" t="b">
        <v>1</v>
      </c>
      <c r="H124" s="80">
        <v>0.05</v>
      </c>
      <c r="I124" s="80" t="b">
        <v>1</v>
      </c>
      <c r="J124" s="80">
        <v>0.05</v>
      </c>
      <c r="K124" s="80" t="b">
        <v>1</v>
      </c>
      <c r="L124" s="80">
        <v>0.05</v>
      </c>
      <c r="M124" s="82">
        <v>0.1</v>
      </c>
      <c r="N124" s="80">
        <v>85.58</v>
      </c>
      <c r="O124" s="80">
        <v>79.930000000000007</v>
      </c>
      <c r="P124" s="80">
        <v>82.27</v>
      </c>
      <c r="Q124" s="80">
        <v>80.900000000000006</v>
      </c>
      <c r="R124" s="80">
        <v>76.38</v>
      </c>
      <c r="S124" s="80">
        <v>82.92</v>
      </c>
      <c r="T124" s="80">
        <v>79.7</v>
      </c>
      <c r="U124" s="80">
        <v>85.2</v>
      </c>
      <c r="V124" s="80">
        <v>85.57</v>
      </c>
      <c r="W124" s="80">
        <v>79.540000000000006</v>
      </c>
      <c r="X124" s="80">
        <v>82.76</v>
      </c>
      <c r="Y124" s="83">
        <v>81.41</v>
      </c>
      <c r="Z124" s="80">
        <v>77.430000000000007</v>
      </c>
      <c r="AA124" s="80">
        <v>66.260000000000005</v>
      </c>
      <c r="AB124" s="80">
        <v>74.14</v>
      </c>
      <c r="AC124" s="80">
        <v>75.400000000000006</v>
      </c>
      <c r="AD124" s="80">
        <v>76.38</v>
      </c>
      <c r="AE124" s="80">
        <v>73.31</v>
      </c>
      <c r="AF124" s="80">
        <v>76.44</v>
      </c>
      <c r="AG124" s="80">
        <v>78.27</v>
      </c>
      <c r="AH124" s="80">
        <v>77.510000000000005</v>
      </c>
      <c r="AI124" s="80">
        <v>76.75</v>
      </c>
      <c r="AJ124" s="80">
        <v>76.430000000000007</v>
      </c>
      <c r="AK124" s="83">
        <v>76.7</v>
      </c>
      <c r="AL124" s="84">
        <v>81.846666666666664</v>
      </c>
      <c r="AM124" s="84">
        <v>76.38</v>
      </c>
      <c r="AN124" s="85">
        <v>85.58</v>
      </c>
      <c r="AO124" s="84">
        <v>75.418333333333337</v>
      </c>
      <c r="AP124" s="84">
        <v>66.260000000000005</v>
      </c>
      <c r="AQ124" s="84">
        <v>78.27</v>
      </c>
      <c r="AR124" s="86">
        <v>6.4283333333333275</v>
      </c>
      <c r="AS124" s="85" t="s">
        <v>67</v>
      </c>
    </row>
    <row r="125" spans="1:45" x14ac:dyDescent="0.25">
      <c r="A125" s="73">
        <v>444</v>
      </c>
      <c r="B125" s="74">
        <v>3</v>
      </c>
      <c r="C125" s="73">
        <v>2</v>
      </c>
      <c r="D125" s="73">
        <v>3</v>
      </c>
      <c r="E125" s="73">
        <v>1</v>
      </c>
      <c r="F125" s="73">
        <v>2</v>
      </c>
      <c r="G125" s="73" t="b">
        <v>1</v>
      </c>
      <c r="H125" s="73">
        <v>0.1</v>
      </c>
      <c r="I125" s="73" t="b">
        <v>1</v>
      </c>
      <c r="J125" s="73">
        <v>0.1</v>
      </c>
      <c r="K125" s="73" t="b">
        <v>1</v>
      </c>
      <c r="L125" s="73">
        <v>0.1</v>
      </c>
      <c r="M125" s="75">
        <v>0.1</v>
      </c>
      <c r="N125" s="73">
        <v>85.58</v>
      </c>
      <c r="O125" s="73">
        <v>79.930000000000007</v>
      </c>
      <c r="P125" s="73">
        <v>82.27</v>
      </c>
      <c r="Q125" s="73">
        <v>80.900000000000006</v>
      </c>
      <c r="R125" s="73">
        <v>76.38</v>
      </c>
      <c r="S125" s="73">
        <v>82.92</v>
      </c>
      <c r="T125" s="73">
        <v>79.7</v>
      </c>
      <c r="U125" s="73">
        <v>85.2</v>
      </c>
      <c r="V125" s="73">
        <v>85.57</v>
      </c>
      <c r="W125" s="73">
        <v>79.540000000000006</v>
      </c>
      <c r="X125" s="73">
        <v>82.76</v>
      </c>
      <c r="Y125" s="76">
        <v>81.41</v>
      </c>
      <c r="Z125" s="73">
        <v>77.72</v>
      </c>
      <c r="AA125" s="73">
        <v>65.569999999999993</v>
      </c>
      <c r="AB125" s="73">
        <v>73.040000000000006</v>
      </c>
      <c r="AC125" s="73">
        <v>75.73</v>
      </c>
      <c r="AD125" s="73">
        <v>76.38</v>
      </c>
      <c r="AE125" s="73">
        <v>72.290000000000006</v>
      </c>
      <c r="AF125" s="73">
        <v>76.37</v>
      </c>
      <c r="AG125" s="73">
        <v>75.86</v>
      </c>
      <c r="AH125" s="73">
        <v>77.87</v>
      </c>
      <c r="AI125" s="73">
        <v>76.900000000000006</v>
      </c>
      <c r="AJ125" s="73">
        <v>76.37</v>
      </c>
      <c r="AK125" s="76">
        <v>76.319999999999993</v>
      </c>
      <c r="AL125" s="77">
        <v>81.846666666666664</v>
      </c>
      <c r="AM125" s="77">
        <v>76.38</v>
      </c>
      <c r="AN125" s="78">
        <v>85.58</v>
      </c>
      <c r="AO125" s="77">
        <v>75.035000000000011</v>
      </c>
      <c r="AP125" s="77">
        <v>65.569999999999993</v>
      </c>
      <c r="AQ125" s="77">
        <v>77.87</v>
      </c>
      <c r="AR125" s="79">
        <v>6.8116666666666532</v>
      </c>
      <c r="AS125" s="78" t="s">
        <v>68</v>
      </c>
    </row>
    <row r="126" spans="1:45" x14ac:dyDescent="0.25">
      <c r="A126" s="80">
        <v>486</v>
      </c>
      <c r="B126" s="81">
        <v>3</v>
      </c>
      <c r="C126" s="80">
        <v>15</v>
      </c>
      <c r="D126" s="80">
        <v>4</v>
      </c>
      <c r="E126" s="80">
        <v>1</v>
      </c>
      <c r="F126" s="80">
        <v>2</v>
      </c>
      <c r="G126" s="80" t="b">
        <v>1</v>
      </c>
      <c r="H126" s="80">
        <v>0.1</v>
      </c>
      <c r="I126" s="80" t="b">
        <v>1</v>
      </c>
      <c r="J126" s="80">
        <v>0.1</v>
      </c>
      <c r="K126" s="80" t="b">
        <v>1</v>
      </c>
      <c r="L126" s="80">
        <v>0.1</v>
      </c>
      <c r="M126" s="82">
        <v>0.1</v>
      </c>
      <c r="N126" s="80">
        <v>85.58</v>
      </c>
      <c r="O126" s="80">
        <v>79.930000000000007</v>
      </c>
      <c r="P126" s="80">
        <v>82.27</v>
      </c>
      <c r="Q126" s="80">
        <v>80.900000000000006</v>
      </c>
      <c r="R126" s="80">
        <v>76.38</v>
      </c>
      <c r="S126" s="80">
        <v>82.92</v>
      </c>
      <c r="T126" s="80">
        <v>79.7</v>
      </c>
      <c r="U126" s="80">
        <v>85.2</v>
      </c>
      <c r="V126" s="80">
        <v>85.57</v>
      </c>
      <c r="W126" s="80">
        <v>79.540000000000006</v>
      </c>
      <c r="X126" s="80">
        <v>82.76</v>
      </c>
      <c r="Y126" s="83">
        <v>81.41</v>
      </c>
      <c r="Z126" s="80">
        <v>82.38</v>
      </c>
      <c r="AA126" s="80">
        <v>76.78</v>
      </c>
      <c r="AB126" s="80">
        <v>79.75</v>
      </c>
      <c r="AC126" s="80">
        <v>78.63</v>
      </c>
      <c r="AD126" s="80">
        <v>76.38</v>
      </c>
      <c r="AE126" s="80">
        <v>80.12</v>
      </c>
      <c r="AF126" s="80">
        <v>27.85</v>
      </c>
      <c r="AG126" s="80">
        <v>80.819999999999993</v>
      </c>
      <c r="AH126" s="80">
        <v>82.41</v>
      </c>
      <c r="AI126" s="80">
        <v>76.900000000000006</v>
      </c>
      <c r="AJ126" s="80">
        <v>77.989999999999995</v>
      </c>
      <c r="AK126" s="83">
        <v>77.709999999999994</v>
      </c>
      <c r="AL126" s="84">
        <v>81.846666666666664</v>
      </c>
      <c r="AM126" s="84">
        <v>76.38</v>
      </c>
      <c r="AN126" s="85">
        <v>85.58</v>
      </c>
      <c r="AO126" s="84">
        <v>74.81</v>
      </c>
      <c r="AP126" s="84">
        <v>27.85</v>
      </c>
      <c r="AQ126" s="84">
        <v>82.41</v>
      </c>
      <c r="AR126" s="86">
        <v>7.0366666666666617</v>
      </c>
      <c r="AS126" s="85" t="s">
        <v>68</v>
      </c>
    </row>
    <row r="127" spans="1:45" x14ac:dyDescent="0.25">
      <c r="B127" s="72"/>
      <c r="M127" s="72"/>
      <c r="AS127"/>
    </row>
    <row r="128" spans="1:45" x14ac:dyDescent="0.25">
      <c r="A128" s="73">
        <v>563</v>
      </c>
      <c r="B128" s="74">
        <v>3</v>
      </c>
      <c r="C128" s="73">
        <v>13</v>
      </c>
      <c r="D128" s="73">
        <v>2</v>
      </c>
      <c r="E128" s="73">
        <v>1</v>
      </c>
      <c r="F128" s="73">
        <v>2</v>
      </c>
      <c r="G128" s="73" t="b">
        <v>1</v>
      </c>
      <c r="H128" s="73">
        <v>0.2</v>
      </c>
      <c r="I128" s="73" t="b">
        <v>1</v>
      </c>
      <c r="J128" s="73">
        <v>0.1</v>
      </c>
      <c r="K128" s="73" t="b">
        <v>1</v>
      </c>
      <c r="L128" s="73">
        <v>0.1</v>
      </c>
      <c r="M128" s="75">
        <v>0.2</v>
      </c>
      <c r="N128" s="73">
        <v>85.58</v>
      </c>
      <c r="O128" s="73">
        <v>79.930000000000007</v>
      </c>
      <c r="P128" s="73">
        <v>82.27</v>
      </c>
      <c r="Q128" s="73">
        <v>80.900000000000006</v>
      </c>
      <c r="R128" s="73">
        <v>76.38</v>
      </c>
      <c r="S128" s="73">
        <v>82.92</v>
      </c>
      <c r="T128" s="73">
        <v>79.7</v>
      </c>
      <c r="U128" s="73">
        <v>85.2</v>
      </c>
      <c r="V128" s="73">
        <v>85.57</v>
      </c>
      <c r="W128" s="73">
        <v>79.540000000000006</v>
      </c>
      <c r="X128" s="73">
        <v>82.76</v>
      </c>
      <c r="Y128" s="76">
        <v>81.41</v>
      </c>
      <c r="Z128" s="73">
        <v>82.74</v>
      </c>
      <c r="AA128" s="73">
        <v>76.13</v>
      </c>
      <c r="AB128" s="73">
        <v>79.290000000000006</v>
      </c>
      <c r="AC128" s="73">
        <v>76.709999999999994</v>
      </c>
      <c r="AD128" s="73">
        <v>76.38</v>
      </c>
      <c r="AE128" s="73">
        <v>80.349999999999994</v>
      </c>
      <c r="AF128" s="73">
        <v>76.66</v>
      </c>
      <c r="AG128" s="73">
        <v>81.099999999999994</v>
      </c>
      <c r="AH128" s="73">
        <v>82.53</v>
      </c>
      <c r="AI128" s="73">
        <v>76.72</v>
      </c>
      <c r="AJ128" s="73">
        <v>79.36</v>
      </c>
      <c r="AK128" s="76">
        <v>78.260000000000005</v>
      </c>
      <c r="AL128" s="77">
        <v>81.846666666666664</v>
      </c>
      <c r="AM128" s="77">
        <v>76.38</v>
      </c>
      <c r="AN128" s="78">
        <v>85.58</v>
      </c>
      <c r="AO128" s="77">
        <v>78.852500000000006</v>
      </c>
      <c r="AP128" s="77">
        <v>76.13</v>
      </c>
      <c r="AQ128" s="77">
        <v>82.74</v>
      </c>
      <c r="AR128" s="79">
        <v>2.9941666666666578</v>
      </c>
      <c r="AS128" s="78" t="s">
        <v>60</v>
      </c>
    </row>
    <row r="129" spans="1:45" x14ac:dyDescent="0.25">
      <c r="A129" s="80">
        <v>631</v>
      </c>
      <c r="B129" s="81">
        <v>3</v>
      </c>
      <c r="C129" s="80">
        <v>13</v>
      </c>
      <c r="D129" s="80">
        <v>2</v>
      </c>
      <c r="E129" s="80">
        <v>1</v>
      </c>
      <c r="F129" s="80">
        <v>2</v>
      </c>
      <c r="G129" s="80" t="b">
        <v>1</v>
      </c>
      <c r="H129" s="80">
        <v>0.2</v>
      </c>
      <c r="I129" s="80" t="b">
        <v>1</v>
      </c>
      <c r="J129" s="80">
        <v>0.1</v>
      </c>
      <c r="K129" s="80" t="b">
        <v>1</v>
      </c>
      <c r="L129" s="80">
        <v>0.1</v>
      </c>
      <c r="M129" s="82">
        <v>0.2</v>
      </c>
      <c r="N129" s="80">
        <v>85.58</v>
      </c>
      <c r="O129" s="80">
        <v>79.930000000000007</v>
      </c>
      <c r="P129" s="80">
        <v>82.27</v>
      </c>
      <c r="Q129" s="80">
        <v>80.900000000000006</v>
      </c>
      <c r="R129" s="80">
        <v>76.38</v>
      </c>
      <c r="S129" s="80">
        <v>82.92</v>
      </c>
      <c r="T129" s="80">
        <v>79.7</v>
      </c>
      <c r="U129" s="80">
        <v>85.2</v>
      </c>
      <c r="V129" s="80">
        <v>85.57</v>
      </c>
      <c r="W129" s="80">
        <v>79.540000000000006</v>
      </c>
      <c r="X129" s="80">
        <v>82.76</v>
      </c>
      <c r="Y129" s="83">
        <v>81.41</v>
      </c>
      <c r="Z129" s="80">
        <v>82.74</v>
      </c>
      <c r="AA129" s="80">
        <v>76.13</v>
      </c>
      <c r="AB129" s="80">
        <v>79.290000000000006</v>
      </c>
      <c r="AC129" s="80">
        <v>76.709999999999994</v>
      </c>
      <c r="AD129" s="80">
        <v>76.38</v>
      </c>
      <c r="AE129" s="80">
        <v>80.349999999999994</v>
      </c>
      <c r="AF129" s="80">
        <v>76.66</v>
      </c>
      <c r="AG129" s="80">
        <v>81.099999999999994</v>
      </c>
      <c r="AH129" s="80">
        <v>82.53</v>
      </c>
      <c r="AI129" s="80">
        <v>76.72</v>
      </c>
      <c r="AJ129" s="80">
        <v>79.36</v>
      </c>
      <c r="AK129" s="83">
        <v>78.260000000000005</v>
      </c>
      <c r="AL129" s="84">
        <v>81.846666666666664</v>
      </c>
      <c r="AM129" s="84">
        <v>76.38</v>
      </c>
      <c r="AN129" s="85">
        <v>85.58</v>
      </c>
      <c r="AO129" s="84">
        <v>78.852500000000006</v>
      </c>
      <c r="AP129" s="84">
        <v>76.13</v>
      </c>
      <c r="AQ129" s="84">
        <v>82.74</v>
      </c>
      <c r="AR129" s="86">
        <v>2.9941666666666578</v>
      </c>
      <c r="AS129" s="85" t="s">
        <v>60</v>
      </c>
    </row>
    <row r="130" spans="1:45" x14ac:dyDescent="0.25">
      <c r="A130" s="73">
        <v>409</v>
      </c>
      <c r="B130" s="74">
        <v>3</v>
      </c>
      <c r="C130" s="73">
        <v>13</v>
      </c>
      <c r="D130" s="73">
        <v>2</v>
      </c>
      <c r="E130" s="73">
        <v>2</v>
      </c>
      <c r="F130" s="73">
        <v>2</v>
      </c>
      <c r="G130" s="73" t="b">
        <v>1</v>
      </c>
      <c r="H130" s="73">
        <v>0.1</v>
      </c>
      <c r="I130" s="73" t="b">
        <v>1</v>
      </c>
      <c r="J130" s="73">
        <v>0.1</v>
      </c>
      <c r="K130" s="73" t="b">
        <v>1</v>
      </c>
      <c r="L130" s="73">
        <v>0.1</v>
      </c>
      <c r="M130" s="75">
        <v>0.2</v>
      </c>
      <c r="N130" s="73">
        <v>85.58</v>
      </c>
      <c r="O130" s="73">
        <v>79.930000000000007</v>
      </c>
      <c r="P130" s="73">
        <v>82.27</v>
      </c>
      <c r="Q130" s="73">
        <v>80.900000000000006</v>
      </c>
      <c r="R130" s="73">
        <v>76.38</v>
      </c>
      <c r="S130" s="73">
        <v>82.92</v>
      </c>
      <c r="T130" s="73">
        <v>79.7</v>
      </c>
      <c r="U130" s="73">
        <v>85.2</v>
      </c>
      <c r="V130" s="73">
        <v>85.57</v>
      </c>
      <c r="W130" s="73">
        <v>79.540000000000006</v>
      </c>
      <c r="X130" s="73">
        <v>82.76</v>
      </c>
      <c r="Y130" s="76">
        <v>81.41</v>
      </c>
      <c r="Z130" s="73">
        <v>76.77</v>
      </c>
      <c r="AA130" s="73">
        <v>73.5</v>
      </c>
      <c r="AB130" s="73">
        <v>74.5</v>
      </c>
      <c r="AC130" s="73">
        <v>76.92</v>
      </c>
      <c r="AD130" s="73">
        <v>76.38</v>
      </c>
      <c r="AE130" s="73">
        <v>76.06</v>
      </c>
      <c r="AF130" s="73">
        <v>76.2</v>
      </c>
      <c r="AG130" s="73">
        <v>76.39</v>
      </c>
      <c r="AH130" s="73">
        <v>76.75</v>
      </c>
      <c r="AI130" s="73">
        <v>76.38</v>
      </c>
      <c r="AJ130" s="73">
        <v>76.209999999999994</v>
      </c>
      <c r="AK130" s="76">
        <v>75.97</v>
      </c>
      <c r="AL130" s="77">
        <v>81.846666666666664</v>
      </c>
      <c r="AM130" s="77">
        <v>76.38</v>
      </c>
      <c r="AN130" s="78">
        <v>85.58</v>
      </c>
      <c r="AO130" s="77">
        <v>76.002500000000012</v>
      </c>
      <c r="AP130" s="77">
        <v>73.5</v>
      </c>
      <c r="AQ130" s="77">
        <v>76.92</v>
      </c>
      <c r="AR130" s="79">
        <v>5.8441666666666521</v>
      </c>
      <c r="AS130" s="78" t="s">
        <v>63</v>
      </c>
    </row>
    <row r="131" spans="1:45" x14ac:dyDescent="0.25">
      <c r="A131" s="80">
        <v>558</v>
      </c>
      <c r="B131" s="81">
        <v>3</v>
      </c>
      <c r="C131" s="80">
        <v>4</v>
      </c>
      <c r="D131" s="80">
        <v>1</v>
      </c>
      <c r="E131" s="80">
        <v>1</v>
      </c>
      <c r="F131" s="80">
        <v>2</v>
      </c>
      <c r="G131" s="80" t="b">
        <v>1</v>
      </c>
      <c r="H131" s="80">
        <v>0.2</v>
      </c>
      <c r="I131" s="80" t="b">
        <v>1</v>
      </c>
      <c r="J131" s="80">
        <v>0.1</v>
      </c>
      <c r="K131" s="80" t="b">
        <v>1</v>
      </c>
      <c r="L131" s="80">
        <v>0.1</v>
      </c>
      <c r="M131" s="82">
        <v>0.2</v>
      </c>
      <c r="N131" s="80">
        <v>85.58</v>
      </c>
      <c r="O131" s="80">
        <v>79.930000000000007</v>
      </c>
      <c r="P131" s="80">
        <v>82.27</v>
      </c>
      <c r="Q131" s="80">
        <v>80.900000000000006</v>
      </c>
      <c r="R131" s="80">
        <v>76.38</v>
      </c>
      <c r="S131" s="80">
        <v>82.92</v>
      </c>
      <c r="T131" s="80">
        <v>79.7</v>
      </c>
      <c r="U131" s="80">
        <v>85.2</v>
      </c>
      <c r="V131" s="80">
        <v>85.57</v>
      </c>
      <c r="W131" s="80">
        <v>79.540000000000006</v>
      </c>
      <c r="X131" s="80">
        <v>82.76</v>
      </c>
      <c r="Y131" s="83">
        <v>81.41</v>
      </c>
      <c r="Z131" s="80">
        <v>77.239999999999995</v>
      </c>
      <c r="AA131" s="80">
        <v>66.16</v>
      </c>
      <c r="AB131" s="80">
        <v>72.59</v>
      </c>
      <c r="AC131" s="80">
        <v>77.34</v>
      </c>
      <c r="AD131" s="80">
        <v>76.38</v>
      </c>
      <c r="AE131" s="80">
        <v>71.599999999999994</v>
      </c>
      <c r="AF131" s="80">
        <v>76.64</v>
      </c>
      <c r="AG131" s="80">
        <v>75.67</v>
      </c>
      <c r="AH131" s="80">
        <v>77.23</v>
      </c>
      <c r="AI131" s="80">
        <v>76.38</v>
      </c>
      <c r="AJ131" s="80">
        <v>76.38</v>
      </c>
      <c r="AK131" s="83">
        <v>76.73</v>
      </c>
      <c r="AL131" s="84">
        <v>81.846666666666664</v>
      </c>
      <c r="AM131" s="84">
        <v>76.38</v>
      </c>
      <c r="AN131" s="85">
        <v>85.58</v>
      </c>
      <c r="AO131" s="84">
        <v>75.028333333333322</v>
      </c>
      <c r="AP131" s="84">
        <v>66.16</v>
      </c>
      <c r="AQ131" s="84">
        <v>77.34</v>
      </c>
      <c r="AR131" s="86">
        <v>6.8183333333333422</v>
      </c>
      <c r="AS131" s="85" t="s">
        <v>63</v>
      </c>
    </row>
    <row r="132" spans="1:45" x14ac:dyDescent="0.25">
      <c r="A132" s="73">
        <v>626</v>
      </c>
      <c r="B132" s="74">
        <v>3</v>
      </c>
      <c r="C132" s="73">
        <v>4</v>
      </c>
      <c r="D132" s="73">
        <v>1</v>
      </c>
      <c r="E132" s="73">
        <v>1</v>
      </c>
      <c r="F132" s="73">
        <v>2</v>
      </c>
      <c r="G132" s="73" t="b">
        <v>1</v>
      </c>
      <c r="H132" s="73">
        <v>0.2</v>
      </c>
      <c r="I132" s="73" t="b">
        <v>1</v>
      </c>
      <c r="J132" s="73">
        <v>0.1</v>
      </c>
      <c r="K132" s="73" t="b">
        <v>1</v>
      </c>
      <c r="L132" s="73">
        <v>0.1</v>
      </c>
      <c r="M132" s="75">
        <v>0.2</v>
      </c>
      <c r="N132" s="73">
        <v>85.58</v>
      </c>
      <c r="O132" s="73">
        <v>79.930000000000007</v>
      </c>
      <c r="P132" s="73">
        <v>82.27</v>
      </c>
      <c r="Q132" s="73">
        <v>80.900000000000006</v>
      </c>
      <c r="R132" s="73">
        <v>76.38</v>
      </c>
      <c r="S132" s="73">
        <v>82.92</v>
      </c>
      <c r="T132" s="73">
        <v>79.7</v>
      </c>
      <c r="U132" s="73">
        <v>85.2</v>
      </c>
      <c r="V132" s="73">
        <v>85.57</v>
      </c>
      <c r="W132" s="73">
        <v>79.540000000000006</v>
      </c>
      <c r="X132" s="73">
        <v>82.76</v>
      </c>
      <c r="Y132" s="76">
        <v>81.41</v>
      </c>
      <c r="Z132" s="73">
        <v>77.239999999999995</v>
      </c>
      <c r="AA132" s="73">
        <v>66.16</v>
      </c>
      <c r="AB132" s="73">
        <v>72.59</v>
      </c>
      <c r="AC132" s="73">
        <v>77.34</v>
      </c>
      <c r="AD132" s="73">
        <v>76.38</v>
      </c>
      <c r="AE132" s="73">
        <v>71.599999999999994</v>
      </c>
      <c r="AF132" s="73">
        <v>76.64</v>
      </c>
      <c r="AG132" s="73">
        <v>75.67</v>
      </c>
      <c r="AH132" s="73">
        <v>77.23</v>
      </c>
      <c r="AI132" s="73">
        <v>76.38</v>
      </c>
      <c r="AJ132" s="73">
        <v>76.38</v>
      </c>
      <c r="AK132" s="76">
        <v>76.73</v>
      </c>
      <c r="AL132" s="77">
        <v>81.846666666666664</v>
      </c>
      <c r="AM132" s="77">
        <v>76.38</v>
      </c>
      <c r="AN132" s="78">
        <v>85.58</v>
      </c>
      <c r="AO132" s="77">
        <v>75.028333333333322</v>
      </c>
      <c r="AP132" s="77">
        <v>66.16</v>
      </c>
      <c r="AQ132" s="77">
        <v>77.34</v>
      </c>
      <c r="AR132" s="79">
        <v>6.8183333333333422</v>
      </c>
      <c r="AS132" s="78" t="s">
        <v>63</v>
      </c>
    </row>
    <row r="133" spans="1:45" x14ac:dyDescent="0.25">
      <c r="A133" s="80">
        <v>566</v>
      </c>
      <c r="B133" s="81">
        <v>3</v>
      </c>
      <c r="C133" s="80">
        <v>2</v>
      </c>
      <c r="D133" s="80">
        <v>3</v>
      </c>
      <c r="E133" s="80">
        <v>1</v>
      </c>
      <c r="F133" s="80">
        <v>1</v>
      </c>
      <c r="G133" s="80" t="b">
        <v>1</v>
      </c>
      <c r="H133" s="80">
        <v>0.2</v>
      </c>
      <c r="I133" s="80" t="b">
        <v>1</v>
      </c>
      <c r="J133" s="80">
        <v>0.1</v>
      </c>
      <c r="K133" s="80" t="b">
        <v>1</v>
      </c>
      <c r="L133" s="80">
        <v>0.1</v>
      </c>
      <c r="M133" s="82">
        <v>0.2</v>
      </c>
      <c r="N133" s="80">
        <v>85.58</v>
      </c>
      <c r="O133" s="80">
        <v>79.930000000000007</v>
      </c>
      <c r="P133" s="80">
        <v>82.27</v>
      </c>
      <c r="Q133" s="80">
        <v>80.900000000000006</v>
      </c>
      <c r="R133" s="80">
        <v>76.38</v>
      </c>
      <c r="S133" s="80">
        <v>82.92</v>
      </c>
      <c r="T133" s="80">
        <v>79.7</v>
      </c>
      <c r="U133" s="80">
        <v>85.2</v>
      </c>
      <c r="V133" s="80">
        <v>85.57</v>
      </c>
      <c r="W133" s="80">
        <v>79.540000000000006</v>
      </c>
      <c r="X133" s="80">
        <v>82.76</v>
      </c>
      <c r="Y133" s="83">
        <v>81.41</v>
      </c>
      <c r="Z133" s="80">
        <v>75.930000000000007</v>
      </c>
      <c r="AA133" s="80">
        <v>69.989999999999995</v>
      </c>
      <c r="AB133" s="80">
        <v>73.349999999999994</v>
      </c>
      <c r="AC133" s="80">
        <v>76.89</v>
      </c>
      <c r="AD133" s="80">
        <v>76.38</v>
      </c>
      <c r="AE133" s="80">
        <v>73.819999999999993</v>
      </c>
      <c r="AF133" s="80">
        <v>76.510000000000005</v>
      </c>
      <c r="AG133" s="80">
        <v>76.16</v>
      </c>
      <c r="AH133" s="80">
        <v>75.989999999999995</v>
      </c>
      <c r="AI133" s="80">
        <v>76.38</v>
      </c>
      <c r="AJ133" s="80">
        <v>76.25</v>
      </c>
      <c r="AK133" s="83">
        <v>72.430000000000007</v>
      </c>
      <c r="AL133" s="84">
        <v>81.846666666666664</v>
      </c>
      <c r="AM133" s="84">
        <v>76.38</v>
      </c>
      <c r="AN133" s="85">
        <v>85.58</v>
      </c>
      <c r="AO133" s="84">
        <v>75.006666666666661</v>
      </c>
      <c r="AP133" s="84">
        <v>69.989999999999995</v>
      </c>
      <c r="AQ133" s="84">
        <v>76.89</v>
      </c>
      <c r="AR133" s="86">
        <v>6.8400000000000034</v>
      </c>
      <c r="AS133" s="85" t="s">
        <v>63</v>
      </c>
    </row>
    <row r="134" spans="1:45" x14ac:dyDescent="0.25">
      <c r="B134" s="72"/>
      <c r="M134" s="72"/>
      <c r="AS134"/>
    </row>
    <row r="135" spans="1:45" x14ac:dyDescent="0.25">
      <c r="A135" s="73">
        <v>424</v>
      </c>
      <c r="B135" s="74">
        <v>3</v>
      </c>
      <c r="C135" s="73">
        <v>2</v>
      </c>
      <c r="D135" s="73">
        <v>3</v>
      </c>
      <c r="E135" s="73">
        <v>1</v>
      </c>
      <c r="F135" s="73">
        <v>1</v>
      </c>
      <c r="G135" s="73" t="b">
        <v>1</v>
      </c>
      <c r="H135" s="73">
        <v>0.5</v>
      </c>
      <c r="I135" s="73" t="b">
        <v>1</v>
      </c>
      <c r="J135" s="73">
        <v>0.5</v>
      </c>
      <c r="K135" s="73" t="b">
        <v>1</v>
      </c>
      <c r="L135" s="73">
        <v>0.5</v>
      </c>
      <c r="M135" s="75">
        <v>0.5</v>
      </c>
      <c r="N135" s="73">
        <v>85.58</v>
      </c>
      <c r="O135" s="73">
        <v>79.930000000000007</v>
      </c>
      <c r="P135" s="73">
        <v>82.27</v>
      </c>
      <c r="Q135" s="73">
        <v>80.900000000000006</v>
      </c>
      <c r="R135" s="73">
        <v>76.38</v>
      </c>
      <c r="S135" s="73">
        <v>82.92</v>
      </c>
      <c r="T135" s="73">
        <v>79.7</v>
      </c>
      <c r="U135" s="73">
        <v>85.2</v>
      </c>
      <c r="V135" s="73">
        <v>85.57</v>
      </c>
      <c r="W135" s="73">
        <v>79.540000000000006</v>
      </c>
      <c r="X135" s="73">
        <v>82.76</v>
      </c>
      <c r="Y135" s="76">
        <v>81.41</v>
      </c>
      <c r="Z135" s="73">
        <v>80.19</v>
      </c>
      <c r="AA135" s="73">
        <v>72.86</v>
      </c>
      <c r="AB135" s="73">
        <v>76.87</v>
      </c>
      <c r="AC135" s="73">
        <v>76.17</v>
      </c>
      <c r="AD135" s="73">
        <v>76.38</v>
      </c>
      <c r="AE135" s="73">
        <v>76.3</v>
      </c>
      <c r="AF135" s="73">
        <v>78.739999999999995</v>
      </c>
      <c r="AG135" s="73">
        <v>80.13</v>
      </c>
      <c r="AH135" s="73">
        <v>80.099999999999994</v>
      </c>
      <c r="AI135" s="73">
        <v>79.86</v>
      </c>
      <c r="AJ135" s="73">
        <v>78.56</v>
      </c>
      <c r="AK135" s="76">
        <v>79.930000000000007</v>
      </c>
      <c r="AL135" s="77">
        <v>81.846666666666664</v>
      </c>
      <c r="AM135" s="77">
        <v>76.38</v>
      </c>
      <c r="AN135" s="78">
        <v>85.58</v>
      </c>
      <c r="AO135" s="77">
        <v>78.007500000000007</v>
      </c>
      <c r="AP135" s="77">
        <v>72.86</v>
      </c>
      <c r="AQ135" s="77">
        <v>80.19</v>
      </c>
      <c r="AR135" s="79">
        <v>3.8391666666666566</v>
      </c>
      <c r="AS135" s="78" t="s">
        <v>60</v>
      </c>
    </row>
    <row r="136" spans="1:45" x14ac:dyDescent="0.25">
      <c r="A136" s="80">
        <v>556</v>
      </c>
      <c r="B136" s="81">
        <v>3</v>
      </c>
      <c r="C136" s="80">
        <v>4</v>
      </c>
      <c r="D136" s="80">
        <v>1</v>
      </c>
      <c r="E136" s="80">
        <v>2</v>
      </c>
      <c r="F136" s="80">
        <v>1</v>
      </c>
      <c r="G136" s="80" t="b">
        <v>1</v>
      </c>
      <c r="H136" s="80">
        <v>0.5</v>
      </c>
      <c r="I136" s="80" t="b">
        <v>1</v>
      </c>
      <c r="J136" s="80">
        <v>0.25</v>
      </c>
      <c r="K136" s="80" t="b">
        <v>1</v>
      </c>
      <c r="L136" s="80">
        <v>0.25</v>
      </c>
      <c r="M136" s="82">
        <v>0.5</v>
      </c>
      <c r="N136" s="80">
        <v>85.58</v>
      </c>
      <c r="O136" s="80">
        <v>79.930000000000007</v>
      </c>
      <c r="P136" s="80">
        <v>82.27</v>
      </c>
      <c r="Q136" s="80">
        <v>80.900000000000006</v>
      </c>
      <c r="R136" s="80">
        <v>76.38</v>
      </c>
      <c r="S136" s="80">
        <v>82.92</v>
      </c>
      <c r="T136" s="80">
        <v>79.7</v>
      </c>
      <c r="U136" s="80">
        <v>85.2</v>
      </c>
      <c r="V136" s="80">
        <v>85.57</v>
      </c>
      <c r="W136" s="80">
        <v>79.540000000000006</v>
      </c>
      <c r="X136" s="80">
        <v>82.76</v>
      </c>
      <c r="Y136" s="83">
        <v>81.41</v>
      </c>
      <c r="Z136" s="80">
        <v>78.13</v>
      </c>
      <c r="AA136" s="80">
        <v>71.97</v>
      </c>
      <c r="AB136" s="80">
        <v>74.41</v>
      </c>
      <c r="AC136" s="80">
        <v>76.27</v>
      </c>
      <c r="AD136" s="80">
        <v>76.38</v>
      </c>
      <c r="AE136" s="80">
        <v>75.540000000000006</v>
      </c>
      <c r="AF136" s="80">
        <v>75.5</v>
      </c>
      <c r="AG136" s="80">
        <v>78.12</v>
      </c>
      <c r="AH136" s="80">
        <v>78.13</v>
      </c>
      <c r="AI136" s="80">
        <v>76.09</v>
      </c>
      <c r="AJ136" s="80">
        <v>76.8</v>
      </c>
      <c r="AK136" s="83">
        <v>79.47</v>
      </c>
      <c r="AL136" s="84">
        <v>81.846666666666664</v>
      </c>
      <c r="AM136" s="84">
        <v>76.38</v>
      </c>
      <c r="AN136" s="85">
        <v>85.58</v>
      </c>
      <c r="AO136" s="84">
        <v>76.400833333333338</v>
      </c>
      <c r="AP136" s="84">
        <v>71.97</v>
      </c>
      <c r="AQ136" s="84">
        <v>79.47</v>
      </c>
      <c r="AR136" s="86">
        <v>5.4458333333333258</v>
      </c>
      <c r="AS136" s="85" t="s">
        <v>71</v>
      </c>
    </row>
    <row r="137" spans="1:45" x14ac:dyDescent="0.25">
      <c r="A137" s="73">
        <v>624</v>
      </c>
      <c r="B137" s="74">
        <v>3</v>
      </c>
      <c r="C137" s="73">
        <v>4</v>
      </c>
      <c r="D137" s="73">
        <v>1</v>
      </c>
      <c r="E137" s="73">
        <v>2</v>
      </c>
      <c r="F137" s="73">
        <v>1</v>
      </c>
      <c r="G137" s="73" t="b">
        <v>1</v>
      </c>
      <c r="H137" s="73">
        <v>0.5</v>
      </c>
      <c r="I137" s="73" t="b">
        <v>1</v>
      </c>
      <c r="J137" s="73">
        <v>0.25</v>
      </c>
      <c r="K137" s="73" t="b">
        <v>1</v>
      </c>
      <c r="L137" s="73">
        <v>0.25</v>
      </c>
      <c r="M137" s="75">
        <v>0.5</v>
      </c>
      <c r="N137" s="73">
        <v>85.58</v>
      </c>
      <c r="O137" s="73">
        <v>79.930000000000007</v>
      </c>
      <c r="P137" s="73">
        <v>82.27</v>
      </c>
      <c r="Q137" s="73">
        <v>80.900000000000006</v>
      </c>
      <c r="R137" s="73">
        <v>76.38</v>
      </c>
      <c r="S137" s="73">
        <v>82.92</v>
      </c>
      <c r="T137" s="73">
        <v>79.7</v>
      </c>
      <c r="U137" s="73">
        <v>85.2</v>
      </c>
      <c r="V137" s="73">
        <v>85.57</v>
      </c>
      <c r="W137" s="73">
        <v>79.540000000000006</v>
      </c>
      <c r="X137" s="73">
        <v>82.76</v>
      </c>
      <c r="Y137" s="76">
        <v>81.41</v>
      </c>
      <c r="Z137" s="73">
        <v>78.13</v>
      </c>
      <c r="AA137" s="73">
        <v>71.97</v>
      </c>
      <c r="AB137" s="73">
        <v>74.41</v>
      </c>
      <c r="AC137" s="73">
        <v>76.27</v>
      </c>
      <c r="AD137" s="73">
        <v>76.38</v>
      </c>
      <c r="AE137" s="73">
        <v>75.540000000000006</v>
      </c>
      <c r="AF137" s="73">
        <v>75.5</v>
      </c>
      <c r="AG137" s="73">
        <v>78.12</v>
      </c>
      <c r="AH137" s="73">
        <v>78.13</v>
      </c>
      <c r="AI137" s="73">
        <v>76.09</v>
      </c>
      <c r="AJ137" s="73">
        <v>76.8</v>
      </c>
      <c r="AK137" s="76">
        <v>79.47</v>
      </c>
      <c r="AL137" s="77">
        <v>81.846666666666664</v>
      </c>
      <c r="AM137" s="77">
        <v>76.38</v>
      </c>
      <c r="AN137" s="78">
        <v>85.58</v>
      </c>
      <c r="AO137" s="77">
        <v>76.400833333333338</v>
      </c>
      <c r="AP137" s="77">
        <v>71.97</v>
      </c>
      <c r="AQ137" s="77">
        <v>79.47</v>
      </c>
      <c r="AR137" s="79">
        <v>5.4458333333333258</v>
      </c>
      <c r="AS137" s="78" t="s">
        <v>71</v>
      </c>
    </row>
    <row r="138" spans="1:45" x14ac:dyDescent="0.25">
      <c r="A138" s="80">
        <v>403</v>
      </c>
      <c r="B138" s="81">
        <v>3</v>
      </c>
      <c r="C138" s="80">
        <v>13</v>
      </c>
      <c r="D138" s="80">
        <v>2</v>
      </c>
      <c r="E138" s="80">
        <v>1</v>
      </c>
      <c r="F138" s="80">
        <v>2</v>
      </c>
      <c r="G138" s="80" t="b">
        <v>1</v>
      </c>
      <c r="H138" s="80">
        <v>0.5</v>
      </c>
      <c r="I138" s="80" t="b">
        <v>1</v>
      </c>
      <c r="J138" s="80">
        <v>0.5</v>
      </c>
      <c r="K138" s="80" t="b">
        <v>1</v>
      </c>
      <c r="L138" s="80">
        <v>0.5</v>
      </c>
      <c r="M138" s="82">
        <v>0.5</v>
      </c>
      <c r="N138" s="80">
        <v>85.58</v>
      </c>
      <c r="O138" s="80">
        <v>79.930000000000007</v>
      </c>
      <c r="P138" s="80">
        <v>82.27</v>
      </c>
      <c r="Q138" s="80">
        <v>80.900000000000006</v>
      </c>
      <c r="R138" s="80">
        <v>76.38</v>
      </c>
      <c r="S138" s="80">
        <v>82.92</v>
      </c>
      <c r="T138" s="80">
        <v>79.7</v>
      </c>
      <c r="U138" s="80">
        <v>85.2</v>
      </c>
      <c r="V138" s="80">
        <v>85.57</v>
      </c>
      <c r="W138" s="80">
        <v>79.540000000000006</v>
      </c>
      <c r="X138" s="80">
        <v>82.76</v>
      </c>
      <c r="Y138" s="83">
        <v>81.41</v>
      </c>
      <c r="Z138" s="80">
        <v>76.62</v>
      </c>
      <c r="AA138" s="80">
        <v>67.81</v>
      </c>
      <c r="AB138" s="80">
        <v>72.849999999999994</v>
      </c>
      <c r="AC138" s="80">
        <v>76.430000000000007</v>
      </c>
      <c r="AD138" s="80">
        <v>76.38</v>
      </c>
      <c r="AE138" s="80">
        <v>71.83</v>
      </c>
      <c r="AF138" s="80">
        <v>76.510000000000005</v>
      </c>
      <c r="AG138" s="80">
        <v>76.8</v>
      </c>
      <c r="AH138" s="80">
        <v>76.72</v>
      </c>
      <c r="AI138" s="80">
        <v>76.48</v>
      </c>
      <c r="AJ138" s="80">
        <v>76.25</v>
      </c>
      <c r="AK138" s="83">
        <v>76.7</v>
      </c>
      <c r="AL138" s="84">
        <v>81.846666666666664</v>
      </c>
      <c r="AM138" s="84">
        <v>76.38</v>
      </c>
      <c r="AN138" s="85">
        <v>85.58</v>
      </c>
      <c r="AO138" s="84">
        <v>75.115000000000009</v>
      </c>
      <c r="AP138" s="84">
        <v>67.81</v>
      </c>
      <c r="AQ138" s="84">
        <v>76.8</v>
      </c>
      <c r="AR138" s="86">
        <v>6.7316666666666549</v>
      </c>
      <c r="AS138" s="85" t="s">
        <v>67</v>
      </c>
    </row>
    <row r="139" spans="1:45" x14ac:dyDescent="0.25">
      <c r="A139" s="73">
        <v>466</v>
      </c>
      <c r="B139" s="74">
        <v>3</v>
      </c>
      <c r="C139" s="73">
        <v>9</v>
      </c>
      <c r="D139" s="73">
        <v>4</v>
      </c>
      <c r="E139" s="73">
        <v>1</v>
      </c>
      <c r="F139" s="73">
        <v>1</v>
      </c>
      <c r="G139" s="73" t="b">
        <v>1</v>
      </c>
      <c r="H139" s="73">
        <v>0.5</v>
      </c>
      <c r="I139" s="73" t="b">
        <v>1</v>
      </c>
      <c r="J139" s="73">
        <v>0.5</v>
      </c>
      <c r="K139" s="73" t="b">
        <v>1</v>
      </c>
      <c r="L139" s="73">
        <v>0.5</v>
      </c>
      <c r="M139" s="75">
        <v>0.5</v>
      </c>
      <c r="N139" s="73">
        <v>85.58</v>
      </c>
      <c r="O139" s="73">
        <v>79.930000000000007</v>
      </c>
      <c r="P139" s="73">
        <v>82.27</v>
      </c>
      <c r="Q139" s="73">
        <v>80.900000000000006</v>
      </c>
      <c r="R139" s="73">
        <v>76.38</v>
      </c>
      <c r="S139" s="73">
        <v>82.92</v>
      </c>
      <c r="T139" s="73">
        <v>79.7</v>
      </c>
      <c r="U139" s="73">
        <v>85.2</v>
      </c>
      <c r="V139" s="73">
        <v>85.57</v>
      </c>
      <c r="W139" s="73">
        <v>79.540000000000006</v>
      </c>
      <c r="X139" s="73">
        <v>82.76</v>
      </c>
      <c r="Y139" s="76">
        <v>81.41</v>
      </c>
      <c r="Z139" s="73">
        <v>76.42</v>
      </c>
      <c r="AA139" s="73">
        <v>70.14</v>
      </c>
      <c r="AB139" s="73">
        <v>73.09</v>
      </c>
      <c r="AC139" s="73">
        <v>74.84</v>
      </c>
      <c r="AD139" s="73">
        <v>76.38</v>
      </c>
      <c r="AE139" s="73">
        <v>72.900000000000006</v>
      </c>
      <c r="AF139" s="73">
        <v>76.03</v>
      </c>
      <c r="AG139" s="73">
        <v>76.349999999999994</v>
      </c>
      <c r="AH139" s="73">
        <v>76.209999999999994</v>
      </c>
      <c r="AI139" s="73">
        <v>76.38</v>
      </c>
      <c r="AJ139" s="73">
        <v>75.849999999999994</v>
      </c>
      <c r="AK139" s="76">
        <v>74.989999999999995</v>
      </c>
      <c r="AL139" s="77">
        <v>81.846666666666664</v>
      </c>
      <c r="AM139" s="77">
        <v>76.38</v>
      </c>
      <c r="AN139" s="78">
        <v>85.58</v>
      </c>
      <c r="AO139" s="77">
        <v>74.965000000000003</v>
      </c>
      <c r="AP139" s="77">
        <v>70.14</v>
      </c>
      <c r="AQ139" s="77">
        <v>76.42</v>
      </c>
      <c r="AR139" s="79">
        <v>6.8816666666666606</v>
      </c>
      <c r="AS139" s="78" t="s">
        <v>60</v>
      </c>
    </row>
    <row r="140" spans="1:45" x14ac:dyDescent="0.25">
      <c r="A140" s="80">
        <v>569</v>
      </c>
      <c r="B140" s="81">
        <v>3</v>
      </c>
      <c r="C140" s="80">
        <v>2</v>
      </c>
      <c r="D140" s="80">
        <v>3</v>
      </c>
      <c r="E140" s="80">
        <v>2</v>
      </c>
      <c r="F140" s="80">
        <v>1</v>
      </c>
      <c r="G140" s="80" t="b">
        <v>1</v>
      </c>
      <c r="H140" s="80">
        <v>0.5</v>
      </c>
      <c r="I140" s="80" t="b">
        <v>1</v>
      </c>
      <c r="J140" s="80">
        <v>0.25</v>
      </c>
      <c r="K140" s="80" t="b">
        <v>1</v>
      </c>
      <c r="L140" s="80">
        <v>0.25</v>
      </c>
      <c r="M140" s="82">
        <v>0.5</v>
      </c>
      <c r="N140" s="80">
        <v>85.58</v>
      </c>
      <c r="O140" s="80">
        <v>79.930000000000007</v>
      </c>
      <c r="P140" s="80">
        <v>82.27</v>
      </c>
      <c r="Q140" s="80">
        <v>80.900000000000006</v>
      </c>
      <c r="R140" s="80">
        <v>76.38</v>
      </c>
      <c r="S140" s="80">
        <v>82.92</v>
      </c>
      <c r="T140" s="80">
        <v>79.7</v>
      </c>
      <c r="U140" s="80">
        <v>85.2</v>
      </c>
      <c r="V140" s="80">
        <v>85.57</v>
      </c>
      <c r="W140" s="80">
        <v>79.540000000000006</v>
      </c>
      <c r="X140" s="80">
        <v>82.76</v>
      </c>
      <c r="Y140" s="83">
        <v>81.41</v>
      </c>
      <c r="Z140" s="80">
        <v>76.67</v>
      </c>
      <c r="AA140" s="80">
        <v>66.72</v>
      </c>
      <c r="AB140" s="80">
        <v>71.81</v>
      </c>
      <c r="AC140" s="80">
        <v>77</v>
      </c>
      <c r="AD140" s="80">
        <v>76.38</v>
      </c>
      <c r="AE140" s="80">
        <v>72.13</v>
      </c>
      <c r="AF140" s="80">
        <v>76.34</v>
      </c>
      <c r="AG140" s="80">
        <v>76.34</v>
      </c>
      <c r="AH140" s="80">
        <v>76.87</v>
      </c>
      <c r="AI140" s="80">
        <v>76.38</v>
      </c>
      <c r="AJ140" s="80">
        <v>76.38</v>
      </c>
      <c r="AK140" s="83">
        <v>76.22</v>
      </c>
      <c r="AL140" s="84">
        <v>81.846666666666664</v>
      </c>
      <c r="AM140" s="84">
        <v>76.38</v>
      </c>
      <c r="AN140" s="85">
        <v>85.58</v>
      </c>
      <c r="AO140" s="84">
        <v>74.936666666666667</v>
      </c>
      <c r="AP140" s="84">
        <v>66.72</v>
      </c>
      <c r="AQ140" s="84">
        <v>77</v>
      </c>
      <c r="AR140" s="86">
        <v>6.9099999999999966</v>
      </c>
      <c r="AS140" s="85" t="s">
        <v>63</v>
      </c>
    </row>
    <row r="141" spans="1:45" x14ac:dyDescent="0.25">
      <c r="B141" s="72"/>
      <c r="M141" s="72"/>
      <c r="AS141"/>
    </row>
    <row r="142" spans="1:45" x14ac:dyDescent="0.25">
      <c r="A142" s="73">
        <v>341</v>
      </c>
      <c r="B142" s="74">
        <v>3</v>
      </c>
      <c r="C142" s="73">
        <v>4</v>
      </c>
      <c r="D142" s="73">
        <v>1</v>
      </c>
      <c r="E142" s="73">
        <v>1</v>
      </c>
      <c r="F142" s="73">
        <v>1</v>
      </c>
      <c r="G142" s="73" t="b">
        <v>1</v>
      </c>
      <c r="H142" s="73">
        <v>1</v>
      </c>
      <c r="I142" s="73" t="b">
        <v>1</v>
      </c>
      <c r="J142" s="73">
        <v>1</v>
      </c>
      <c r="K142" s="73" t="b">
        <v>1</v>
      </c>
      <c r="L142" s="73">
        <v>1</v>
      </c>
      <c r="M142" s="75">
        <v>1</v>
      </c>
      <c r="N142" s="73">
        <v>85.58</v>
      </c>
      <c r="O142" s="73">
        <v>79.930000000000007</v>
      </c>
      <c r="P142" s="73">
        <v>82.27</v>
      </c>
      <c r="Q142" s="73">
        <v>80.900000000000006</v>
      </c>
      <c r="R142" s="73">
        <v>76.38</v>
      </c>
      <c r="S142" s="73">
        <v>82.92</v>
      </c>
      <c r="T142" s="73">
        <v>79.7</v>
      </c>
      <c r="U142" s="73">
        <v>85.2</v>
      </c>
      <c r="V142" s="73">
        <v>85.57</v>
      </c>
      <c r="W142" s="73">
        <v>79.540000000000006</v>
      </c>
      <c r="X142" s="73">
        <v>82.76</v>
      </c>
      <c r="Y142" s="76">
        <v>81.41</v>
      </c>
      <c r="Z142" s="73">
        <v>80.150000000000006</v>
      </c>
      <c r="AA142" s="73">
        <v>73.510000000000005</v>
      </c>
      <c r="AB142" s="73">
        <v>77.510000000000005</v>
      </c>
      <c r="AC142" s="73">
        <v>80.08</v>
      </c>
      <c r="AD142" s="73">
        <v>76.38</v>
      </c>
      <c r="AE142" s="73">
        <v>77.03</v>
      </c>
      <c r="AF142" s="73">
        <v>78.790000000000006</v>
      </c>
      <c r="AG142" s="73">
        <v>80.11</v>
      </c>
      <c r="AH142" s="73">
        <v>80.09</v>
      </c>
      <c r="AI142" s="73">
        <v>79.790000000000006</v>
      </c>
      <c r="AJ142" s="73">
        <v>79</v>
      </c>
      <c r="AK142" s="76">
        <v>79.87</v>
      </c>
      <c r="AL142" s="77">
        <v>81.846666666666664</v>
      </c>
      <c r="AM142" s="77">
        <v>76.38</v>
      </c>
      <c r="AN142" s="78">
        <v>85.58</v>
      </c>
      <c r="AO142" s="77">
        <v>78.525833333333324</v>
      </c>
      <c r="AP142" s="77">
        <v>73.510000000000005</v>
      </c>
      <c r="AQ142" s="77">
        <v>80.150000000000006</v>
      </c>
      <c r="AR142" s="79">
        <v>3.32083333333334</v>
      </c>
      <c r="AS142" s="78" t="s">
        <v>60</v>
      </c>
    </row>
    <row r="143" spans="1:45" x14ac:dyDescent="0.25">
      <c r="A143" s="80">
        <v>425</v>
      </c>
      <c r="B143" s="81">
        <v>3</v>
      </c>
      <c r="C143" s="80">
        <v>2</v>
      </c>
      <c r="D143" s="80">
        <v>3</v>
      </c>
      <c r="E143" s="80">
        <v>1</v>
      </c>
      <c r="F143" s="80">
        <v>1</v>
      </c>
      <c r="G143" s="80" t="b">
        <v>1</v>
      </c>
      <c r="H143" s="80">
        <v>1</v>
      </c>
      <c r="I143" s="80" t="b">
        <v>1</v>
      </c>
      <c r="J143" s="80">
        <v>1</v>
      </c>
      <c r="K143" s="80" t="b">
        <v>1</v>
      </c>
      <c r="L143" s="80">
        <v>1</v>
      </c>
      <c r="M143" s="82">
        <v>1</v>
      </c>
      <c r="N143" s="80">
        <v>85.58</v>
      </c>
      <c r="O143" s="80">
        <v>79.930000000000007</v>
      </c>
      <c r="P143" s="80">
        <v>82.27</v>
      </c>
      <c r="Q143" s="80">
        <v>80.900000000000006</v>
      </c>
      <c r="R143" s="80">
        <v>76.38</v>
      </c>
      <c r="S143" s="80">
        <v>82.92</v>
      </c>
      <c r="T143" s="80">
        <v>79.7</v>
      </c>
      <c r="U143" s="80">
        <v>85.2</v>
      </c>
      <c r="V143" s="80">
        <v>85.57</v>
      </c>
      <c r="W143" s="80">
        <v>79.540000000000006</v>
      </c>
      <c r="X143" s="80">
        <v>82.76</v>
      </c>
      <c r="Y143" s="83">
        <v>81.41</v>
      </c>
      <c r="Z143" s="80">
        <v>80.14</v>
      </c>
      <c r="AA143" s="80">
        <v>73.8</v>
      </c>
      <c r="AB143" s="80">
        <v>77.17</v>
      </c>
      <c r="AC143" s="80">
        <v>78.319999999999993</v>
      </c>
      <c r="AD143" s="80">
        <v>76.38</v>
      </c>
      <c r="AE143" s="80">
        <v>77.040000000000006</v>
      </c>
      <c r="AF143" s="80">
        <v>75.12</v>
      </c>
      <c r="AG143" s="80">
        <v>80.12</v>
      </c>
      <c r="AH143" s="80">
        <v>80.12</v>
      </c>
      <c r="AI143" s="80">
        <v>80.14</v>
      </c>
      <c r="AJ143" s="80">
        <v>78.8</v>
      </c>
      <c r="AK143" s="83">
        <v>80.040000000000006</v>
      </c>
      <c r="AL143" s="84">
        <v>81.846666666666664</v>
      </c>
      <c r="AM143" s="84">
        <v>76.38</v>
      </c>
      <c r="AN143" s="85">
        <v>85.58</v>
      </c>
      <c r="AO143" s="84">
        <v>78.099166666666662</v>
      </c>
      <c r="AP143" s="84">
        <v>73.8</v>
      </c>
      <c r="AQ143" s="84">
        <v>80.14</v>
      </c>
      <c r="AR143" s="86">
        <v>3.7475000000000023</v>
      </c>
      <c r="AS143" s="85" t="s">
        <v>60</v>
      </c>
    </row>
    <row r="144" spans="1:45" x14ac:dyDescent="0.25">
      <c r="A144" s="73">
        <v>410</v>
      </c>
      <c r="B144" s="74">
        <v>3</v>
      </c>
      <c r="C144" s="73">
        <v>13</v>
      </c>
      <c r="D144" s="73">
        <v>2</v>
      </c>
      <c r="E144" s="73">
        <v>2</v>
      </c>
      <c r="F144" s="73">
        <v>2</v>
      </c>
      <c r="G144" s="73" t="b">
        <v>1</v>
      </c>
      <c r="H144" s="73">
        <v>0.5</v>
      </c>
      <c r="I144" s="73" t="b">
        <v>1</v>
      </c>
      <c r="J144" s="73">
        <v>0.5</v>
      </c>
      <c r="K144" s="73" t="b">
        <v>1</v>
      </c>
      <c r="L144" s="73">
        <v>0.5</v>
      </c>
      <c r="M144" s="75">
        <v>1</v>
      </c>
      <c r="N144" s="73">
        <v>85.58</v>
      </c>
      <c r="O144" s="73">
        <v>79.930000000000007</v>
      </c>
      <c r="P144" s="73">
        <v>82.27</v>
      </c>
      <c r="Q144" s="73">
        <v>80.900000000000006</v>
      </c>
      <c r="R144" s="73">
        <v>76.38</v>
      </c>
      <c r="S144" s="73">
        <v>82.92</v>
      </c>
      <c r="T144" s="73">
        <v>79.7</v>
      </c>
      <c r="U144" s="73">
        <v>85.2</v>
      </c>
      <c r="V144" s="73">
        <v>85.57</v>
      </c>
      <c r="W144" s="73">
        <v>79.540000000000006</v>
      </c>
      <c r="X144" s="73">
        <v>82.76</v>
      </c>
      <c r="Y144" s="76">
        <v>81.41</v>
      </c>
      <c r="Z144" s="73">
        <v>82.36</v>
      </c>
      <c r="AA144" s="73">
        <v>73.53</v>
      </c>
      <c r="AB144" s="73">
        <v>78.36</v>
      </c>
      <c r="AC144" s="73">
        <v>76.63</v>
      </c>
      <c r="AD144" s="73">
        <v>76.38</v>
      </c>
      <c r="AE144" s="73">
        <v>78.75</v>
      </c>
      <c r="AF144" s="73">
        <v>76.16</v>
      </c>
      <c r="AG144" s="73">
        <v>80.010000000000005</v>
      </c>
      <c r="AH144" s="73">
        <v>82.22</v>
      </c>
      <c r="AI144" s="73">
        <v>76.900000000000006</v>
      </c>
      <c r="AJ144" s="73">
        <v>76.59</v>
      </c>
      <c r="AK144" s="76">
        <v>76.94</v>
      </c>
      <c r="AL144" s="77">
        <v>81.846666666666664</v>
      </c>
      <c r="AM144" s="77">
        <v>76.38</v>
      </c>
      <c r="AN144" s="78">
        <v>85.58</v>
      </c>
      <c r="AO144" s="77">
        <v>77.902499999999989</v>
      </c>
      <c r="AP144" s="77">
        <v>73.53</v>
      </c>
      <c r="AQ144" s="77">
        <v>82.36</v>
      </c>
      <c r="AR144" s="79">
        <v>3.9441666666666748</v>
      </c>
      <c r="AS144" s="78" t="s">
        <v>60</v>
      </c>
    </row>
    <row r="145" spans="1:45" x14ac:dyDescent="0.25">
      <c r="A145" s="80">
        <v>438</v>
      </c>
      <c r="B145" s="81">
        <v>3</v>
      </c>
      <c r="C145" s="80">
        <v>2</v>
      </c>
      <c r="D145" s="80">
        <v>3</v>
      </c>
      <c r="E145" s="80">
        <v>3</v>
      </c>
      <c r="F145" s="80">
        <v>1</v>
      </c>
      <c r="G145" s="80" t="b">
        <v>1</v>
      </c>
      <c r="H145" s="80">
        <v>0.5</v>
      </c>
      <c r="I145" s="80" t="b">
        <v>1</v>
      </c>
      <c r="J145" s="80">
        <v>0.5</v>
      </c>
      <c r="K145" s="80" t="b">
        <v>1</v>
      </c>
      <c r="L145" s="80">
        <v>0.5</v>
      </c>
      <c r="M145" s="82">
        <v>1</v>
      </c>
      <c r="N145" s="80">
        <v>85.58</v>
      </c>
      <c r="O145" s="80">
        <v>79.930000000000007</v>
      </c>
      <c r="P145" s="80">
        <v>82.27</v>
      </c>
      <c r="Q145" s="80">
        <v>80.900000000000006</v>
      </c>
      <c r="R145" s="80">
        <v>76.38</v>
      </c>
      <c r="S145" s="80">
        <v>82.92</v>
      </c>
      <c r="T145" s="80">
        <v>79.7</v>
      </c>
      <c r="U145" s="80">
        <v>85.2</v>
      </c>
      <c r="V145" s="80">
        <v>85.57</v>
      </c>
      <c r="W145" s="80">
        <v>79.540000000000006</v>
      </c>
      <c r="X145" s="80">
        <v>82.76</v>
      </c>
      <c r="Y145" s="83">
        <v>81.41</v>
      </c>
      <c r="Z145" s="80">
        <v>79.87</v>
      </c>
      <c r="AA145" s="80">
        <v>77.88</v>
      </c>
      <c r="AB145" s="80">
        <v>78.83</v>
      </c>
      <c r="AC145" s="80">
        <v>76.569999999999993</v>
      </c>
      <c r="AD145" s="80">
        <v>76.38</v>
      </c>
      <c r="AE145" s="80">
        <v>80.64</v>
      </c>
      <c r="AF145" s="80">
        <v>61.54</v>
      </c>
      <c r="AG145" s="80">
        <v>79.09</v>
      </c>
      <c r="AH145" s="80">
        <v>79.34</v>
      </c>
      <c r="AI145" s="80">
        <v>76.86</v>
      </c>
      <c r="AJ145" s="80">
        <v>77.67</v>
      </c>
      <c r="AK145" s="83">
        <v>78.150000000000006</v>
      </c>
      <c r="AL145" s="84">
        <v>81.846666666666664</v>
      </c>
      <c r="AM145" s="84">
        <v>76.38</v>
      </c>
      <c r="AN145" s="85">
        <v>85.58</v>
      </c>
      <c r="AO145" s="84">
        <v>76.901666666666657</v>
      </c>
      <c r="AP145" s="84">
        <v>61.54</v>
      </c>
      <c r="AQ145" s="84">
        <v>80.64</v>
      </c>
      <c r="AR145" s="86">
        <v>4.9450000000000074</v>
      </c>
      <c r="AS145" s="85" t="s">
        <v>65</v>
      </c>
    </row>
    <row r="146" spans="1:45" x14ac:dyDescent="0.25">
      <c r="A146" s="73">
        <v>368</v>
      </c>
      <c r="B146" s="74">
        <v>3</v>
      </c>
      <c r="C146" s="73">
        <v>13</v>
      </c>
      <c r="D146" s="73">
        <v>1</v>
      </c>
      <c r="E146" s="73">
        <v>2</v>
      </c>
      <c r="F146" s="73">
        <v>2</v>
      </c>
      <c r="G146" s="73" t="b">
        <v>1</v>
      </c>
      <c r="H146" s="73">
        <v>0.5</v>
      </c>
      <c r="I146" s="73" t="b">
        <v>1</v>
      </c>
      <c r="J146" s="73">
        <v>0.5</v>
      </c>
      <c r="K146" s="73" t="b">
        <v>1</v>
      </c>
      <c r="L146" s="73">
        <v>0.5</v>
      </c>
      <c r="M146" s="75">
        <v>1</v>
      </c>
      <c r="N146" s="73">
        <v>85.58</v>
      </c>
      <c r="O146" s="73">
        <v>79.930000000000007</v>
      </c>
      <c r="P146" s="73">
        <v>82.27</v>
      </c>
      <c r="Q146" s="73">
        <v>80.900000000000006</v>
      </c>
      <c r="R146" s="73">
        <v>76.38</v>
      </c>
      <c r="S146" s="73">
        <v>82.92</v>
      </c>
      <c r="T146" s="73">
        <v>79.7</v>
      </c>
      <c r="U146" s="73">
        <v>85.2</v>
      </c>
      <c r="V146" s="73">
        <v>85.57</v>
      </c>
      <c r="W146" s="73">
        <v>79.540000000000006</v>
      </c>
      <c r="X146" s="73">
        <v>82.76</v>
      </c>
      <c r="Y146" s="76">
        <v>81.41</v>
      </c>
      <c r="Z146" s="73">
        <v>78.36</v>
      </c>
      <c r="AA146" s="73">
        <v>71.06</v>
      </c>
      <c r="AB146" s="73">
        <v>73.88</v>
      </c>
      <c r="AC146" s="73">
        <v>78.37</v>
      </c>
      <c r="AD146" s="73">
        <v>76.38</v>
      </c>
      <c r="AE146" s="73">
        <v>77.03</v>
      </c>
      <c r="AF146" s="73">
        <v>76.400000000000006</v>
      </c>
      <c r="AG146" s="73">
        <v>78.48</v>
      </c>
      <c r="AH146" s="73">
        <v>78.489999999999995</v>
      </c>
      <c r="AI146" s="73">
        <v>76.38</v>
      </c>
      <c r="AJ146" s="73">
        <v>76.47</v>
      </c>
      <c r="AK146" s="76">
        <v>77.180000000000007</v>
      </c>
      <c r="AL146" s="77">
        <v>81.846666666666664</v>
      </c>
      <c r="AM146" s="77">
        <v>76.38</v>
      </c>
      <c r="AN146" s="78">
        <v>85.58</v>
      </c>
      <c r="AO146" s="77">
        <v>76.540000000000006</v>
      </c>
      <c r="AP146" s="77">
        <v>71.06</v>
      </c>
      <c r="AQ146" s="77">
        <v>78.489999999999995</v>
      </c>
      <c r="AR146" s="79">
        <v>5.3066666666666578</v>
      </c>
      <c r="AS146" s="78" t="s">
        <v>68</v>
      </c>
    </row>
    <row r="147" spans="1:45" x14ac:dyDescent="0.25">
      <c r="A147" s="80">
        <v>480</v>
      </c>
      <c r="B147" s="81">
        <v>3</v>
      </c>
      <c r="C147" s="80">
        <v>16</v>
      </c>
      <c r="D147" s="80">
        <v>4</v>
      </c>
      <c r="E147" s="80">
        <v>3</v>
      </c>
      <c r="F147" s="80">
        <v>1</v>
      </c>
      <c r="G147" s="80" t="b">
        <v>1</v>
      </c>
      <c r="H147" s="80">
        <v>0.5</v>
      </c>
      <c r="I147" s="80" t="b">
        <v>1</v>
      </c>
      <c r="J147" s="80">
        <v>0.5</v>
      </c>
      <c r="K147" s="80" t="b">
        <v>1</v>
      </c>
      <c r="L147" s="80">
        <v>0.5</v>
      </c>
      <c r="M147" s="82">
        <v>1</v>
      </c>
      <c r="N147" s="80">
        <v>85.58</v>
      </c>
      <c r="O147" s="80">
        <v>79.930000000000007</v>
      </c>
      <c r="P147" s="80">
        <v>82.27</v>
      </c>
      <c r="Q147" s="80">
        <v>80.900000000000006</v>
      </c>
      <c r="R147" s="80">
        <v>76.38</v>
      </c>
      <c r="S147" s="80">
        <v>82.92</v>
      </c>
      <c r="T147" s="80">
        <v>79.7</v>
      </c>
      <c r="U147" s="80">
        <v>85.2</v>
      </c>
      <c r="V147" s="80">
        <v>85.57</v>
      </c>
      <c r="W147" s="80">
        <v>79.540000000000006</v>
      </c>
      <c r="X147" s="80">
        <v>82.76</v>
      </c>
      <c r="Y147" s="83">
        <v>81.41</v>
      </c>
      <c r="Z147" s="80">
        <v>78.58</v>
      </c>
      <c r="AA147" s="80">
        <v>66.680000000000007</v>
      </c>
      <c r="AB147" s="80">
        <v>73.5</v>
      </c>
      <c r="AC147" s="80">
        <v>74.39</v>
      </c>
      <c r="AD147" s="80">
        <v>76.38</v>
      </c>
      <c r="AE147" s="80">
        <v>73.849999999999994</v>
      </c>
      <c r="AF147" s="80">
        <v>76.73</v>
      </c>
      <c r="AG147" s="80">
        <v>80.09</v>
      </c>
      <c r="AH147" s="80">
        <v>78.67</v>
      </c>
      <c r="AI147" s="80">
        <v>76.900000000000006</v>
      </c>
      <c r="AJ147" s="80">
        <v>76.62</v>
      </c>
      <c r="AK147" s="83">
        <v>77.03</v>
      </c>
      <c r="AL147" s="84">
        <v>81.846666666666664</v>
      </c>
      <c r="AM147" s="84">
        <v>76.38</v>
      </c>
      <c r="AN147" s="85">
        <v>85.58</v>
      </c>
      <c r="AO147" s="84">
        <v>75.784999999999997</v>
      </c>
      <c r="AP147" s="84">
        <v>66.680000000000007</v>
      </c>
      <c r="AQ147" s="84">
        <v>80.09</v>
      </c>
      <c r="AR147" s="86">
        <v>6.0616666666666674</v>
      </c>
      <c r="AS147" s="85" t="s">
        <v>67</v>
      </c>
    </row>
    <row r="148" spans="1:45" x14ac:dyDescent="0.25">
      <c r="B148" s="72"/>
      <c r="M148" s="72"/>
      <c r="AS148"/>
    </row>
    <row r="149" spans="1:45" x14ac:dyDescent="0.25">
      <c r="B149" s="72"/>
      <c r="M149" s="72"/>
      <c r="AS149"/>
    </row>
    <row r="150" spans="1:45" x14ac:dyDescent="0.25">
      <c r="B150" s="72"/>
      <c r="M150" s="72"/>
      <c r="AS150"/>
    </row>
    <row r="151" spans="1:45" x14ac:dyDescent="0.25">
      <c r="B151" s="72"/>
      <c r="M151" s="72"/>
      <c r="AS151"/>
    </row>
    <row r="152" spans="1:45" x14ac:dyDescent="0.25">
      <c r="B152" s="72"/>
      <c r="M152" s="72"/>
      <c r="AS152"/>
    </row>
    <row r="153" spans="1:45" x14ac:dyDescent="0.25">
      <c r="B153" s="72"/>
      <c r="M153" s="72"/>
      <c r="AS153"/>
    </row>
    <row r="154" spans="1:45" x14ac:dyDescent="0.25">
      <c r="B154" s="72"/>
      <c r="M154" s="72"/>
      <c r="AS154"/>
    </row>
    <row r="155" spans="1:45" x14ac:dyDescent="0.25">
      <c r="B155" s="72"/>
      <c r="M155" s="72"/>
      <c r="AS155"/>
    </row>
    <row r="156" spans="1:45" x14ac:dyDescent="0.25">
      <c r="B156" s="72"/>
      <c r="M156" s="72"/>
      <c r="AS156"/>
    </row>
    <row r="157" spans="1:45" x14ac:dyDescent="0.25">
      <c r="B157" s="72"/>
      <c r="M157" s="72"/>
      <c r="AS157"/>
    </row>
    <row r="158" spans="1:45" x14ac:dyDescent="0.25">
      <c r="B158" s="72"/>
      <c r="M158" s="72"/>
      <c r="AS158"/>
    </row>
    <row r="159" spans="1:45" x14ac:dyDescent="0.25">
      <c r="B159" s="72"/>
      <c r="M159" s="72"/>
      <c r="AS159"/>
    </row>
    <row r="160" spans="1:45" x14ac:dyDescent="0.25">
      <c r="B160" s="72"/>
      <c r="M160" s="72"/>
      <c r="AS160"/>
    </row>
    <row r="161" spans="2:45" x14ac:dyDescent="0.25">
      <c r="B161" s="72"/>
      <c r="M161" s="72"/>
      <c r="AS161"/>
    </row>
    <row r="162" spans="2:45" x14ac:dyDescent="0.25">
      <c r="B162" s="72"/>
      <c r="M162" s="72"/>
      <c r="AS162"/>
    </row>
    <row r="163" spans="2:45" x14ac:dyDescent="0.25">
      <c r="B163" s="72"/>
      <c r="M163" s="72"/>
      <c r="AS163"/>
    </row>
    <row r="164" spans="2:45" x14ac:dyDescent="0.25">
      <c r="B164" s="72"/>
      <c r="M164" s="72"/>
      <c r="AS164"/>
    </row>
    <row r="165" spans="2:45" x14ac:dyDescent="0.25">
      <c r="B165" s="72"/>
      <c r="M165" s="72"/>
      <c r="AS165"/>
    </row>
    <row r="166" spans="2:45" x14ac:dyDescent="0.25">
      <c r="B166" s="72"/>
      <c r="M166" s="72"/>
      <c r="AS166"/>
    </row>
    <row r="167" spans="2:45" x14ac:dyDescent="0.25">
      <c r="B167" s="72"/>
      <c r="M167" s="72"/>
      <c r="AS167"/>
    </row>
    <row r="168" spans="2:45" x14ac:dyDescent="0.25">
      <c r="B168" s="72"/>
      <c r="M168" s="72"/>
      <c r="AS168"/>
    </row>
    <row r="169" spans="2:45" x14ac:dyDescent="0.25">
      <c r="B169" s="72"/>
      <c r="M169" s="72"/>
      <c r="AS169"/>
    </row>
    <row r="170" spans="2:45" x14ac:dyDescent="0.25">
      <c r="B170" s="72"/>
      <c r="M170" s="72"/>
      <c r="AS170"/>
    </row>
    <row r="171" spans="2:45" x14ac:dyDescent="0.25">
      <c r="B171" s="72"/>
      <c r="M171" s="72"/>
      <c r="AS171"/>
    </row>
    <row r="172" spans="2:45" x14ac:dyDescent="0.25">
      <c r="B172" s="72"/>
      <c r="M172" s="72"/>
      <c r="AS172"/>
    </row>
    <row r="173" spans="2:45" x14ac:dyDescent="0.25">
      <c r="B173" s="72"/>
      <c r="M173" s="72"/>
      <c r="AS173"/>
    </row>
    <row r="174" spans="2:45" x14ac:dyDescent="0.25">
      <c r="B174" s="72"/>
      <c r="M174" s="72"/>
      <c r="AS174"/>
    </row>
    <row r="175" spans="2:45" x14ac:dyDescent="0.25">
      <c r="B175" s="72"/>
      <c r="M175" s="72"/>
      <c r="AS175"/>
    </row>
    <row r="176" spans="2:45" x14ac:dyDescent="0.25">
      <c r="B176" s="72"/>
      <c r="M176" s="72"/>
      <c r="AS176"/>
    </row>
    <row r="177" spans="2:45" x14ac:dyDescent="0.25">
      <c r="B177" s="72"/>
      <c r="M177" s="72"/>
      <c r="AS177"/>
    </row>
    <row r="178" spans="2:45" x14ac:dyDescent="0.25">
      <c r="B178" s="72"/>
      <c r="M178" s="72"/>
      <c r="AS178"/>
    </row>
    <row r="179" spans="2:45" x14ac:dyDescent="0.25">
      <c r="B179" s="72"/>
      <c r="M179" s="72"/>
      <c r="AS179"/>
    </row>
    <row r="180" spans="2:45" x14ac:dyDescent="0.25">
      <c r="B180" s="72"/>
      <c r="M180" s="72"/>
      <c r="AS180"/>
    </row>
    <row r="181" spans="2:45" x14ac:dyDescent="0.25">
      <c r="B181" s="72"/>
      <c r="M181" s="72"/>
      <c r="AS181"/>
    </row>
    <row r="182" spans="2:45" x14ac:dyDescent="0.25">
      <c r="B182" s="72"/>
      <c r="M182" s="72"/>
      <c r="AS182"/>
    </row>
    <row r="183" spans="2:45" x14ac:dyDescent="0.25">
      <c r="B183" s="72"/>
      <c r="M183" s="72"/>
      <c r="AS183"/>
    </row>
    <row r="184" spans="2:45" x14ac:dyDescent="0.25">
      <c r="B184" s="72"/>
      <c r="M184" s="72"/>
      <c r="AS184"/>
    </row>
    <row r="185" spans="2:45" x14ac:dyDescent="0.25">
      <c r="B185" s="72"/>
      <c r="M185" s="72"/>
      <c r="AS185"/>
    </row>
    <row r="186" spans="2:45" x14ac:dyDescent="0.25">
      <c r="B186" s="72"/>
      <c r="M186" s="72"/>
      <c r="AS186"/>
    </row>
    <row r="187" spans="2:45" x14ac:dyDescent="0.25">
      <c r="B187" s="72"/>
      <c r="M187" s="72"/>
      <c r="AS187"/>
    </row>
    <row r="188" spans="2:45" x14ac:dyDescent="0.25">
      <c r="B188" s="72"/>
      <c r="M188" s="72"/>
      <c r="AS188"/>
    </row>
    <row r="189" spans="2:45" x14ac:dyDescent="0.25">
      <c r="B189" s="72"/>
      <c r="M189" s="72"/>
      <c r="AS189"/>
    </row>
    <row r="190" spans="2:45" x14ac:dyDescent="0.25">
      <c r="B190" s="72"/>
      <c r="M190" s="72"/>
      <c r="AS190"/>
    </row>
    <row r="191" spans="2:45" x14ac:dyDescent="0.25">
      <c r="B191" s="72"/>
      <c r="M191" s="72"/>
      <c r="AS191"/>
    </row>
    <row r="192" spans="2:45" x14ac:dyDescent="0.25">
      <c r="B192" s="72"/>
      <c r="M192" s="72"/>
      <c r="AS192"/>
    </row>
    <row r="193" spans="2:45" x14ac:dyDescent="0.25">
      <c r="B193" s="72"/>
      <c r="M193" s="72"/>
      <c r="AS193"/>
    </row>
    <row r="194" spans="2:45" x14ac:dyDescent="0.25">
      <c r="B194" s="72"/>
      <c r="M194" s="72"/>
      <c r="AS194"/>
    </row>
    <row r="195" spans="2:45" x14ac:dyDescent="0.25">
      <c r="B195" s="72"/>
      <c r="M195" s="72"/>
      <c r="AS195"/>
    </row>
    <row r="196" spans="2:45" x14ac:dyDescent="0.25">
      <c r="B196" s="72"/>
      <c r="M196" s="72"/>
      <c r="AS196"/>
    </row>
    <row r="197" spans="2:45" x14ac:dyDescent="0.25">
      <c r="B197" s="72"/>
      <c r="M197" s="72"/>
      <c r="AS197"/>
    </row>
    <row r="198" spans="2:45" x14ac:dyDescent="0.25">
      <c r="B198" s="72"/>
      <c r="M198" s="72"/>
      <c r="AS198"/>
    </row>
    <row r="199" spans="2:45" x14ac:dyDescent="0.25">
      <c r="B199" s="72"/>
      <c r="M199" s="72"/>
      <c r="AS199"/>
    </row>
    <row r="200" spans="2:45" x14ac:dyDescent="0.25">
      <c r="B200" s="72"/>
      <c r="M200" s="72"/>
      <c r="AS200"/>
    </row>
    <row r="201" spans="2:45" x14ac:dyDescent="0.25">
      <c r="B201" s="72"/>
      <c r="M201" s="72"/>
      <c r="AS201"/>
    </row>
    <row r="202" spans="2:45" x14ac:dyDescent="0.25">
      <c r="B202" s="72"/>
      <c r="M202" s="72"/>
      <c r="AS202"/>
    </row>
    <row r="203" spans="2:45" x14ac:dyDescent="0.25">
      <c r="B203" s="72"/>
      <c r="M203" s="72"/>
      <c r="AS203"/>
    </row>
    <row r="204" spans="2:45" x14ac:dyDescent="0.25">
      <c r="B204" s="72"/>
      <c r="M204" s="72"/>
      <c r="AS204"/>
    </row>
    <row r="205" spans="2:45" x14ac:dyDescent="0.25">
      <c r="B205" s="72"/>
      <c r="M205" s="72"/>
      <c r="AS205"/>
    </row>
    <row r="206" spans="2:45" x14ac:dyDescent="0.25">
      <c r="B206" s="72"/>
      <c r="M206" s="72"/>
      <c r="AS206"/>
    </row>
    <row r="207" spans="2:45" x14ac:dyDescent="0.25">
      <c r="B207" s="72"/>
      <c r="M207" s="72"/>
      <c r="AS207"/>
    </row>
    <row r="208" spans="2:45" x14ac:dyDescent="0.25">
      <c r="B208" s="72"/>
      <c r="M208" s="72"/>
      <c r="AS208"/>
    </row>
    <row r="209" spans="2:45" x14ac:dyDescent="0.25">
      <c r="B209" s="72"/>
      <c r="M209" s="72"/>
      <c r="AS209"/>
    </row>
    <row r="210" spans="2:45" x14ac:dyDescent="0.25">
      <c r="B210" s="72"/>
      <c r="M210" s="72"/>
      <c r="AS210"/>
    </row>
    <row r="211" spans="2:45" x14ac:dyDescent="0.25">
      <c r="B211" s="72"/>
      <c r="M211" s="72"/>
      <c r="AS211"/>
    </row>
    <row r="212" spans="2:45" x14ac:dyDescent="0.25">
      <c r="B212" s="72"/>
      <c r="M212" s="72"/>
      <c r="AS212"/>
    </row>
    <row r="213" spans="2:45" x14ac:dyDescent="0.25">
      <c r="B213" s="72"/>
      <c r="M213" s="72"/>
      <c r="AS213"/>
    </row>
    <row r="214" spans="2:45" x14ac:dyDescent="0.25">
      <c r="B214" s="72"/>
      <c r="M214" s="72"/>
      <c r="AS214"/>
    </row>
    <row r="215" spans="2:45" x14ac:dyDescent="0.25">
      <c r="B215" s="72"/>
      <c r="M215" s="72"/>
      <c r="AS215"/>
    </row>
    <row r="216" spans="2:45" x14ac:dyDescent="0.25">
      <c r="B216" s="72"/>
      <c r="M216" s="72"/>
      <c r="AS216"/>
    </row>
    <row r="217" spans="2:45" x14ac:dyDescent="0.25">
      <c r="B217" s="72"/>
      <c r="M217" s="72"/>
      <c r="AS217"/>
    </row>
    <row r="218" spans="2:45" x14ac:dyDescent="0.25">
      <c r="B218" s="72"/>
      <c r="M218" s="72"/>
      <c r="AS218"/>
    </row>
    <row r="219" spans="2:45" x14ac:dyDescent="0.25">
      <c r="B219" s="72"/>
      <c r="M219" s="72"/>
      <c r="AS219"/>
    </row>
    <row r="220" spans="2:45" x14ac:dyDescent="0.25">
      <c r="B220" s="72"/>
      <c r="M220" s="72"/>
      <c r="AS220"/>
    </row>
    <row r="221" spans="2:45" x14ac:dyDescent="0.25">
      <c r="B221" s="72"/>
      <c r="M221" s="72"/>
      <c r="AS221"/>
    </row>
    <row r="222" spans="2:45" x14ac:dyDescent="0.25">
      <c r="B222" s="72"/>
      <c r="M222" s="72"/>
      <c r="AS222"/>
    </row>
    <row r="223" spans="2:45" x14ac:dyDescent="0.25">
      <c r="B223" s="72"/>
      <c r="M223" s="72"/>
      <c r="AS223"/>
    </row>
    <row r="224" spans="2:45" x14ac:dyDescent="0.25">
      <c r="B224" s="72"/>
      <c r="M224" s="72"/>
      <c r="AS224"/>
    </row>
  </sheetData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D7976-7957-4176-B079-1AD6892E3022}">
  <dimension ref="A1:G21"/>
  <sheetViews>
    <sheetView workbookViewId="0">
      <selection activeCell="T21" sqref="T21"/>
    </sheetView>
  </sheetViews>
  <sheetFormatPr defaultRowHeight="15" x14ac:dyDescent="0.25"/>
  <sheetData>
    <row r="1" spans="1:7" s="2" customFormat="1" ht="60" x14ac:dyDescent="0.25">
      <c r="A1" s="100" t="s">
        <v>15</v>
      </c>
      <c r="B1" s="100" t="s">
        <v>16</v>
      </c>
      <c r="C1" s="100" t="s">
        <v>17</v>
      </c>
      <c r="D1" s="100" t="s">
        <v>56</v>
      </c>
      <c r="E1" s="100" t="s">
        <v>26</v>
      </c>
      <c r="F1" s="100" t="s">
        <v>27</v>
      </c>
      <c r="G1" s="100" t="s">
        <v>51</v>
      </c>
    </row>
    <row r="2" spans="1:7" x14ac:dyDescent="0.25">
      <c r="A2" s="92">
        <v>3</v>
      </c>
      <c r="B2" s="92">
        <v>1</v>
      </c>
      <c r="C2" s="92">
        <v>1</v>
      </c>
      <c r="D2" s="92">
        <v>0.5</v>
      </c>
      <c r="E2" s="93">
        <v>59.195833333333347</v>
      </c>
      <c r="F2" s="93">
        <v>56.610000000000007</v>
      </c>
      <c r="G2" s="93">
        <v>2.5858333333333405</v>
      </c>
    </row>
    <row r="3" spans="1:7" x14ac:dyDescent="0.25">
      <c r="A3" s="94">
        <v>1</v>
      </c>
      <c r="B3" s="94">
        <v>1</v>
      </c>
      <c r="C3" s="94">
        <v>2</v>
      </c>
      <c r="D3" s="94">
        <v>0.5</v>
      </c>
      <c r="E3" s="95">
        <v>59.195833333333347</v>
      </c>
      <c r="F3" s="95">
        <v>54.023333333333333</v>
      </c>
      <c r="G3" s="95">
        <v>5.1725000000000136</v>
      </c>
    </row>
    <row r="4" spans="1:7" x14ac:dyDescent="0.25">
      <c r="A4" s="92">
        <v>3</v>
      </c>
      <c r="B4" s="92">
        <v>1</v>
      </c>
      <c r="C4" s="92">
        <v>2</v>
      </c>
      <c r="D4" s="92">
        <v>0.5</v>
      </c>
      <c r="E4" s="93">
        <v>59.195833333333347</v>
      </c>
      <c r="F4" s="93">
        <v>52.873333333333335</v>
      </c>
      <c r="G4" s="93">
        <v>6.3225000000000122</v>
      </c>
    </row>
    <row r="5" spans="1:7" x14ac:dyDescent="0.25">
      <c r="A5" s="94">
        <v>1</v>
      </c>
      <c r="B5" s="94">
        <v>1</v>
      </c>
      <c r="C5" s="94">
        <v>1</v>
      </c>
      <c r="D5" s="94">
        <v>0.5</v>
      </c>
      <c r="E5" s="95">
        <v>59.195833333333347</v>
      </c>
      <c r="F5" s="95">
        <v>52.010833333333331</v>
      </c>
      <c r="G5" s="95">
        <v>7.1850000000000165</v>
      </c>
    </row>
    <row r="6" spans="1:7" x14ac:dyDescent="0.25">
      <c r="A6" s="92">
        <v>2</v>
      </c>
      <c r="B6" s="92">
        <v>1</v>
      </c>
      <c r="C6" s="92">
        <v>1</v>
      </c>
      <c r="D6" s="92">
        <v>0.5</v>
      </c>
      <c r="E6" s="93">
        <v>59.195833333333347</v>
      </c>
      <c r="F6" s="93">
        <v>50.286666666666662</v>
      </c>
      <c r="G6" s="93">
        <v>8.9091666666666853</v>
      </c>
    </row>
    <row r="7" spans="1:7" x14ac:dyDescent="0.25">
      <c r="A7" s="94">
        <v>4</v>
      </c>
      <c r="B7" s="94">
        <v>1</v>
      </c>
      <c r="C7" s="94">
        <v>1</v>
      </c>
      <c r="D7" s="94">
        <v>0.5</v>
      </c>
      <c r="E7" s="95">
        <v>59.195833333333347</v>
      </c>
      <c r="F7" s="95">
        <v>48.85</v>
      </c>
      <c r="G7" s="95">
        <v>10.345833333333346</v>
      </c>
    </row>
    <row r="8" spans="1:7" s="2" customFormat="1" ht="60" x14ac:dyDescent="0.25">
      <c r="A8" s="100" t="s">
        <v>15</v>
      </c>
      <c r="B8" s="100" t="s">
        <v>16</v>
      </c>
      <c r="C8" s="100" t="s">
        <v>17</v>
      </c>
      <c r="D8" s="100" t="s">
        <v>56</v>
      </c>
      <c r="E8" s="100" t="s">
        <v>26</v>
      </c>
      <c r="F8" s="100" t="s">
        <v>27</v>
      </c>
      <c r="G8" s="100" t="s">
        <v>51</v>
      </c>
    </row>
    <row r="9" spans="1:7" x14ac:dyDescent="0.25">
      <c r="A9" s="92">
        <v>2</v>
      </c>
      <c r="B9" s="92">
        <v>1</v>
      </c>
      <c r="C9" s="92">
        <v>2</v>
      </c>
      <c r="D9" s="92">
        <v>0.1</v>
      </c>
      <c r="E9" s="93">
        <v>53.853333333333332</v>
      </c>
      <c r="F9" s="93">
        <v>48.089999999999996</v>
      </c>
      <c r="G9" s="93">
        <v>5.7633333333333354</v>
      </c>
    </row>
    <row r="10" spans="1:7" x14ac:dyDescent="0.25">
      <c r="A10" s="94">
        <v>2</v>
      </c>
      <c r="B10" s="94">
        <v>1</v>
      </c>
      <c r="C10" s="94">
        <v>1</v>
      </c>
      <c r="D10" s="94">
        <v>0.1</v>
      </c>
      <c r="E10" s="95">
        <v>53.853333333333332</v>
      </c>
      <c r="F10" s="95">
        <v>47.26</v>
      </c>
      <c r="G10" s="95">
        <v>6.5933333333333337</v>
      </c>
    </row>
    <row r="11" spans="1:7" x14ac:dyDescent="0.25">
      <c r="A11" s="92">
        <v>4</v>
      </c>
      <c r="B11" s="92">
        <v>1</v>
      </c>
      <c r="C11" s="92">
        <v>2</v>
      </c>
      <c r="D11" s="92">
        <v>0.1</v>
      </c>
      <c r="E11" s="93">
        <v>53.853333333333332</v>
      </c>
      <c r="F11" s="93">
        <v>47.096666666666664</v>
      </c>
      <c r="G11" s="93">
        <v>6.7566666666666677</v>
      </c>
    </row>
    <row r="12" spans="1:7" x14ac:dyDescent="0.25">
      <c r="A12" s="94">
        <v>4</v>
      </c>
      <c r="B12" s="94">
        <v>2</v>
      </c>
      <c r="C12" s="94">
        <v>1</v>
      </c>
      <c r="D12" s="94">
        <v>0.1</v>
      </c>
      <c r="E12" s="95">
        <v>53.853333333333332</v>
      </c>
      <c r="F12" s="95">
        <v>46.46</v>
      </c>
      <c r="G12" s="95">
        <v>7.3933333333333309</v>
      </c>
    </row>
    <row r="13" spans="1:7" x14ac:dyDescent="0.25">
      <c r="A13" s="92">
        <v>4</v>
      </c>
      <c r="B13" s="92">
        <v>1</v>
      </c>
      <c r="C13" s="92">
        <v>1</v>
      </c>
      <c r="D13" s="92">
        <v>0.1</v>
      </c>
      <c r="E13" s="93">
        <v>53.853333333333332</v>
      </c>
      <c r="F13" s="93">
        <v>46.24666666666667</v>
      </c>
      <c r="G13" s="93">
        <v>7.606666666666662</v>
      </c>
    </row>
    <row r="14" spans="1:7" x14ac:dyDescent="0.25">
      <c r="A14" s="94">
        <v>1</v>
      </c>
      <c r="B14" s="94">
        <v>1</v>
      </c>
      <c r="C14" s="94">
        <v>1</v>
      </c>
      <c r="D14" s="94">
        <v>0.1</v>
      </c>
      <c r="E14" s="95">
        <v>53.853333333333332</v>
      </c>
      <c r="F14" s="95">
        <v>46.223333333333336</v>
      </c>
      <c r="G14" s="95">
        <v>7.6299999999999955</v>
      </c>
    </row>
    <row r="15" spans="1:7" s="2" customFormat="1" ht="60" x14ac:dyDescent="0.25">
      <c r="A15" s="100" t="s">
        <v>15</v>
      </c>
      <c r="B15" s="100" t="s">
        <v>16</v>
      </c>
      <c r="C15" s="100" t="s">
        <v>17</v>
      </c>
      <c r="D15" s="100" t="s">
        <v>56</v>
      </c>
      <c r="E15" s="100" t="s">
        <v>26</v>
      </c>
      <c r="F15" s="100" t="s">
        <v>27</v>
      </c>
      <c r="G15" s="100" t="s">
        <v>51</v>
      </c>
    </row>
    <row r="16" spans="1:7" x14ac:dyDescent="0.25">
      <c r="A16" s="92">
        <v>2</v>
      </c>
      <c r="B16" s="92">
        <v>1</v>
      </c>
      <c r="C16" s="92">
        <v>2</v>
      </c>
      <c r="D16" s="96">
        <v>0.02</v>
      </c>
      <c r="E16" s="93">
        <v>81.846666666666664</v>
      </c>
      <c r="F16" s="93">
        <v>77.192499999999995</v>
      </c>
      <c r="G16" s="97">
        <v>4.6541666666666686</v>
      </c>
    </row>
    <row r="17" spans="1:7" x14ac:dyDescent="0.25">
      <c r="A17" s="94">
        <v>2</v>
      </c>
      <c r="B17" s="94">
        <v>1</v>
      </c>
      <c r="C17" s="94">
        <v>2</v>
      </c>
      <c r="D17" s="98">
        <v>0.02</v>
      </c>
      <c r="E17" s="95">
        <v>81.846666666666664</v>
      </c>
      <c r="F17" s="95">
        <v>77.192499999999995</v>
      </c>
      <c r="G17" s="99">
        <v>4.6541666666666686</v>
      </c>
    </row>
    <row r="18" spans="1:7" x14ac:dyDescent="0.25">
      <c r="A18" s="92">
        <v>1</v>
      </c>
      <c r="B18" s="92">
        <v>1</v>
      </c>
      <c r="C18" s="92">
        <v>2</v>
      </c>
      <c r="D18" s="96">
        <v>0.02</v>
      </c>
      <c r="E18" s="93">
        <v>81.846666666666664</v>
      </c>
      <c r="F18" s="93">
        <v>76.461666666666659</v>
      </c>
      <c r="G18" s="97">
        <v>5.3850000000000051</v>
      </c>
    </row>
    <row r="19" spans="1:7" x14ac:dyDescent="0.25">
      <c r="A19" s="94">
        <v>1</v>
      </c>
      <c r="B19" s="94">
        <v>1</v>
      </c>
      <c r="C19" s="94">
        <v>2</v>
      </c>
      <c r="D19" s="98">
        <v>0.02</v>
      </c>
      <c r="E19" s="95">
        <v>81.846666666666664</v>
      </c>
      <c r="F19" s="95">
        <v>76.461666666666659</v>
      </c>
      <c r="G19" s="99">
        <v>5.3850000000000051</v>
      </c>
    </row>
    <row r="20" spans="1:7" x14ac:dyDescent="0.25">
      <c r="A20" s="92">
        <v>1</v>
      </c>
      <c r="B20" s="92">
        <v>2</v>
      </c>
      <c r="C20" s="92">
        <v>1</v>
      </c>
      <c r="D20" s="92">
        <v>0.02</v>
      </c>
      <c r="E20" s="93">
        <v>81.846666666666664</v>
      </c>
      <c r="F20" s="93">
        <v>74.8125</v>
      </c>
      <c r="G20" s="93">
        <v>7.034166666666664</v>
      </c>
    </row>
    <row r="21" spans="1:7" x14ac:dyDescent="0.25">
      <c r="A21" s="94">
        <v>2</v>
      </c>
      <c r="B21" s="94">
        <v>2</v>
      </c>
      <c r="C21" s="94">
        <v>1</v>
      </c>
      <c r="D21" s="94">
        <v>0.02</v>
      </c>
      <c r="E21" s="95">
        <v>81.846666666666664</v>
      </c>
      <c r="F21" s="95">
        <v>74.130833333333328</v>
      </c>
      <c r="G21" s="95">
        <v>7.715833333333336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E6540-CB5B-4098-BF4C-5A9669370321}">
  <dimension ref="A1:F27"/>
  <sheetViews>
    <sheetView topLeftCell="A31" workbookViewId="0">
      <selection activeCell="H80" sqref="H80"/>
    </sheetView>
  </sheetViews>
  <sheetFormatPr defaultRowHeight="15" x14ac:dyDescent="0.25"/>
  <sheetData>
    <row r="1" spans="1:6" x14ac:dyDescent="0.25">
      <c r="A1" s="163" t="s">
        <v>14</v>
      </c>
      <c r="B1" s="158" t="s">
        <v>0</v>
      </c>
      <c r="C1" s="158" t="s">
        <v>76</v>
      </c>
      <c r="D1" s="158" t="s">
        <v>17</v>
      </c>
      <c r="E1" s="158" t="s">
        <v>19</v>
      </c>
      <c r="F1" s="165" t="s">
        <v>77</v>
      </c>
    </row>
    <row r="2" spans="1:6" x14ac:dyDescent="0.25">
      <c r="A2" s="161">
        <v>25</v>
      </c>
      <c r="B2" s="160">
        <v>2</v>
      </c>
      <c r="C2" s="160">
        <v>1</v>
      </c>
      <c r="D2" s="160">
        <v>1</v>
      </c>
      <c r="E2" s="160">
        <v>0.02</v>
      </c>
      <c r="F2" s="159">
        <v>10.358669727736499</v>
      </c>
    </row>
    <row r="3" spans="1:6" x14ac:dyDescent="0.25">
      <c r="A3" s="164">
        <v>26</v>
      </c>
      <c r="B3" s="162">
        <v>2</v>
      </c>
      <c r="C3" s="162">
        <v>1</v>
      </c>
      <c r="D3" s="162">
        <v>1</v>
      </c>
      <c r="E3" s="162">
        <v>0.05</v>
      </c>
      <c r="F3" s="166">
        <v>3.78645274339152</v>
      </c>
    </row>
    <row r="4" spans="1:6" x14ac:dyDescent="0.25">
      <c r="A4" s="161">
        <v>27</v>
      </c>
      <c r="B4" s="160">
        <v>2</v>
      </c>
      <c r="C4" s="160">
        <v>1</v>
      </c>
      <c r="D4" s="160">
        <v>1</v>
      </c>
      <c r="E4" s="160">
        <v>0.1</v>
      </c>
      <c r="F4" s="159">
        <v>1.3303875944319701</v>
      </c>
    </row>
    <row r="5" spans="1:6" x14ac:dyDescent="0.25">
      <c r="A5" s="164">
        <v>28</v>
      </c>
      <c r="B5" s="162">
        <v>2</v>
      </c>
      <c r="C5" s="162">
        <v>1</v>
      </c>
      <c r="D5" s="162">
        <v>1</v>
      </c>
      <c r="E5" s="162">
        <v>0.2</v>
      </c>
      <c r="F5" s="166">
        <v>0.57232394359606897</v>
      </c>
    </row>
    <row r="6" spans="1:6" x14ac:dyDescent="0.25">
      <c r="A6" s="161">
        <v>29</v>
      </c>
      <c r="B6" s="160">
        <v>2</v>
      </c>
      <c r="C6" s="160">
        <v>1</v>
      </c>
      <c r="D6" s="160">
        <v>1</v>
      </c>
      <c r="E6" s="160">
        <v>0.5</v>
      </c>
      <c r="F6" s="159">
        <v>0.13174263043272799</v>
      </c>
    </row>
    <row r="7" spans="1:6" x14ac:dyDescent="0.25">
      <c r="A7" s="164">
        <v>30</v>
      </c>
      <c r="B7" s="162">
        <v>2</v>
      </c>
      <c r="C7" s="162">
        <v>1</v>
      </c>
      <c r="D7" s="162">
        <v>1</v>
      </c>
      <c r="E7" s="162">
        <v>1</v>
      </c>
      <c r="F7" s="166">
        <v>5.0549770742335701E-2</v>
      </c>
    </row>
    <row r="8" spans="1:6" x14ac:dyDescent="0.25">
      <c r="A8" s="161">
        <v>37</v>
      </c>
      <c r="B8" s="160">
        <v>2</v>
      </c>
      <c r="C8" s="160">
        <v>2</v>
      </c>
      <c r="D8" s="160">
        <v>1</v>
      </c>
      <c r="E8" s="160">
        <v>0.02</v>
      </c>
      <c r="F8" s="159">
        <v>29.103245631622901</v>
      </c>
    </row>
    <row r="9" spans="1:6" x14ac:dyDescent="0.25">
      <c r="A9" s="164">
        <v>38</v>
      </c>
      <c r="B9" s="162">
        <v>2</v>
      </c>
      <c r="C9" s="162">
        <v>2</v>
      </c>
      <c r="D9" s="162">
        <v>1</v>
      </c>
      <c r="E9" s="162">
        <v>0.05</v>
      </c>
      <c r="F9" s="166">
        <v>16.1553965322186</v>
      </c>
    </row>
    <row r="10" spans="1:6" x14ac:dyDescent="0.25">
      <c r="A10" s="161">
        <v>39</v>
      </c>
      <c r="B10" s="160">
        <v>2</v>
      </c>
      <c r="C10" s="160">
        <v>2</v>
      </c>
      <c r="D10" s="160">
        <v>1</v>
      </c>
      <c r="E10" s="160">
        <v>0.1</v>
      </c>
      <c r="F10" s="159">
        <v>8.3555382603727093</v>
      </c>
    </row>
    <row r="11" spans="1:6" x14ac:dyDescent="0.25">
      <c r="A11" s="164">
        <v>40</v>
      </c>
      <c r="B11" s="162">
        <v>2</v>
      </c>
      <c r="C11" s="162">
        <v>2</v>
      </c>
      <c r="D11" s="162">
        <v>1</v>
      </c>
      <c r="E11" s="162">
        <v>0.2</v>
      </c>
      <c r="F11" s="166">
        <v>3.5507558228757401</v>
      </c>
    </row>
    <row r="12" spans="1:6" x14ac:dyDescent="0.25">
      <c r="A12" s="161">
        <v>41</v>
      </c>
      <c r="B12" s="160">
        <v>2</v>
      </c>
      <c r="C12" s="160">
        <v>2</v>
      </c>
      <c r="D12" s="160">
        <v>1</v>
      </c>
      <c r="E12" s="160">
        <v>0.5</v>
      </c>
      <c r="F12" s="159">
        <v>0.97135858850800305</v>
      </c>
    </row>
    <row r="13" spans="1:6" x14ac:dyDescent="0.25">
      <c r="A13" s="164">
        <v>42</v>
      </c>
      <c r="B13" s="162">
        <v>2</v>
      </c>
      <c r="C13" s="162">
        <v>2</v>
      </c>
      <c r="D13" s="162">
        <v>1</v>
      </c>
      <c r="E13" s="162">
        <v>1</v>
      </c>
      <c r="F13" s="166">
        <v>0.36410835270422998</v>
      </c>
    </row>
    <row r="15" spans="1:6" x14ac:dyDescent="0.25">
      <c r="A15" s="163" t="s">
        <v>14</v>
      </c>
      <c r="B15" s="158" t="s">
        <v>0</v>
      </c>
      <c r="C15" s="158" t="s">
        <v>76</v>
      </c>
      <c r="D15" s="158" t="s">
        <v>17</v>
      </c>
      <c r="E15" s="158" t="s">
        <v>19</v>
      </c>
      <c r="F15" s="165" t="s">
        <v>77</v>
      </c>
    </row>
    <row r="16" spans="1:6" x14ac:dyDescent="0.25">
      <c r="A16" s="161">
        <v>31</v>
      </c>
      <c r="B16" s="160">
        <v>2</v>
      </c>
      <c r="C16" s="160">
        <v>1</v>
      </c>
      <c r="D16" s="160">
        <v>2</v>
      </c>
      <c r="E16" s="160">
        <v>0.02</v>
      </c>
      <c r="F16" s="159">
        <v>91.420620192432196</v>
      </c>
    </row>
    <row r="17" spans="1:6" x14ac:dyDescent="0.25">
      <c r="A17" s="164">
        <v>32</v>
      </c>
      <c r="B17" s="162">
        <v>2</v>
      </c>
      <c r="C17" s="162">
        <v>1</v>
      </c>
      <c r="D17" s="162">
        <v>2</v>
      </c>
      <c r="E17" s="162">
        <v>0.05</v>
      </c>
      <c r="F17" s="166">
        <v>51.1371716133917</v>
      </c>
    </row>
    <row r="18" spans="1:6" x14ac:dyDescent="0.25">
      <c r="A18" s="161">
        <v>33</v>
      </c>
      <c r="B18" s="160">
        <v>2</v>
      </c>
      <c r="C18" s="160">
        <v>1</v>
      </c>
      <c r="D18" s="160">
        <v>2</v>
      </c>
      <c r="E18" s="160">
        <v>0.1</v>
      </c>
      <c r="F18" s="159">
        <v>27.163487513642099</v>
      </c>
    </row>
    <row r="19" spans="1:6" x14ac:dyDescent="0.25">
      <c r="A19" s="164">
        <v>34</v>
      </c>
      <c r="B19" s="162">
        <v>2</v>
      </c>
      <c r="C19" s="162">
        <v>1</v>
      </c>
      <c r="D19" s="162">
        <v>2</v>
      </c>
      <c r="E19" s="162">
        <v>0.2</v>
      </c>
      <c r="F19" s="166">
        <v>11.2757782011131</v>
      </c>
    </row>
    <row r="20" spans="1:6" x14ac:dyDescent="0.25">
      <c r="A20" s="161">
        <v>35</v>
      </c>
      <c r="B20" s="160">
        <v>2</v>
      </c>
      <c r="C20" s="160">
        <v>1</v>
      </c>
      <c r="D20" s="160">
        <v>2</v>
      </c>
      <c r="E20" s="160">
        <v>0.5</v>
      </c>
      <c r="F20" s="159">
        <v>2.5019682049394998</v>
      </c>
    </row>
    <row r="21" spans="1:6" x14ac:dyDescent="0.25">
      <c r="A21" s="164">
        <v>36</v>
      </c>
      <c r="B21" s="162">
        <v>2</v>
      </c>
      <c r="C21" s="162">
        <v>1</v>
      </c>
      <c r="D21" s="162">
        <v>2</v>
      </c>
      <c r="E21" s="162">
        <v>1</v>
      </c>
      <c r="F21" s="166">
        <v>0.35466677756380399</v>
      </c>
    </row>
    <row r="22" spans="1:6" x14ac:dyDescent="0.25">
      <c r="A22" s="161">
        <v>43</v>
      </c>
      <c r="B22" s="160">
        <v>2</v>
      </c>
      <c r="C22" s="160">
        <v>2</v>
      </c>
      <c r="D22" s="160">
        <v>2</v>
      </c>
      <c r="E22" s="160">
        <v>0.02</v>
      </c>
      <c r="F22" s="159">
        <v>158.11913329639199</v>
      </c>
    </row>
    <row r="23" spans="1:6" x14ac:dyDescent="0.25">
      <c r="A23" s="164">
        <v>44</v>
      </c>
      <c r="B23" s="162">
        <v>2</v>
      </c>
      <c r="C23" s="162">
        <v>2</v>
      </c>
      <c r="D23" s="162">
        <v>2</v>
      </c>
      <c r="E23" s="162">
        <v>0.05</v>
      </c>
      <c r="F23" s="166">
        <v>128.829142466305</v>
      </c>
    </row>
    <row r="24" spans="1:6" x14ac:dyDescent="0.25">
      <c r="A24" s="161">
        <v>45</v>
      </c>
      <c r="B24" s="160">
        <v>2</v>
      </c>
      <c r="C24" s="160">
        <v>2</v>
      </c>
      <c r="D24" s="160">
        <v>2</v>
      </c>
      <c r="E24" s="160">
        <v>0.1</v>
      </c>
      <c r="F24" s="159">
        <v>100.189212289968</v>
      </c>
    </row>
    <row r="25" spans="1:6" x14ac:dyDescent="0.25">
      <c r="A25" s="164">
        <v>46</v>
      </c>
      <c r="B25" s="162">
        <v>2</v>
      </c>
      <c r="C25" s="162">
        <v>2</v>
      </c>
      <c r="D25" s="162">
        <v>2</v>
      </c>
      <c r="E25" s="162">
        <v>0.2</v>
      </c>
      <c r="F25" s="166">
        <v>68.383808835919197</v>
      </c>
    </row>
    <row r="26" spans="1:6" x14ac:dyDescent="0.25">
      <c r="A26" s="161">
        <v>47</v>
      </c>
      <c r="B26" s="160">
        <v>2</v>
      </c>
      <c r="C26" s="160">
        <v>2</v>
      </c>
      <c r="D26" s="160">
        <v>2</v>
      </c>
      <c r="E26" s="160">
        <v>0.5</v>
      </c>
      <c r="F26" s="159">
        <v>33.248255951785502</v>
      </c>
    </row>
    <row r="27" spans="1:6" x14ac:dyDescent="0.25">
      <c r="A27" s="164">
        <v>48</v>
      </c>
      <c r="B27" s="162">
        <v>2</v>
      </c>
      <c r="C27" s="162">
        <v>2</v>
      </c>
      <c r="D27" s="162">
        <v>2</v>
      </c>
      <c r="E27" s="162">
        <v>1</v>
      </c>
      <c r="F27" s="166">
        <v>14.8576909824701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19D84-5607-4A98-B179-684861AF8AE5}">
  <dimension ref="A1:F27"/>
  <sheetViews>
    <sheetView topLeftCell="C22" workbookViewId="0">
      <selection activeCell="H80" sqref="H80"/>
    </sheetView>
  </sheetViews>
  <sheetFormatPr defaultRowHeight="15" x14ac:dyDescent="0.25"/>
  <sheetData>
    <row r="1" spans="1:6" x14ac:dyDescent="0.25">
      <c r="A1" s="163" t="s">
        <v>14</v>
      </c>
      <c r="B1" s="158" t="s">
        <v>0</v>
      </c>
      <c r="C1" s="158" t="s">
        <v>76</v>
      </c>
      <c r="D1" s="158" t="s">
        <v>17</v>
      </c>
      <c r="E1" s="158" t="s">
        <v>19</v>
      </c>
      <c r="F1" s="165" t="s">
        <v>77</v>
      </c>
    </row>
    <row r="2" spans="1:6" x14ac:dyDescent="0.25">
      <c r="A2" s="161">
        <v>49</v>
      </c>
      <c r="B2" s="160">
        <v>3</v>
      </c>
      <c r="C2" s="160">
        <v>1</v>
      </c>
      <c r="D2" s="160">
        <v>1</v>
      </c>
      <c r="E2" s="160">
        <v>0.02</v>
      </c>
      <c r="F2" s="159">
        <v>46.5071414986501</v>
      </c>
    </row>
    <row r="3" spans="1:6" x14ac:dyDescent="0.25">
      <c r="A3" s="164">
        <v>50</v>
      </c>
      <c r="B3" s="162">
        <v>3</v>
      </c>
      <c r="C3" s="162">
        <v>1</v>
      </c>
      <c r="D3" s="162">
        <v>1</v>
      </c>
      <c r="E3" s="162">
        <v>0.05</v>
      </c>
      <c r="F3" s="166">
        <v>17.233474866167299</v>
      </c>
    </row>
    <row r="4" spans="1:6" x14ac:dyDescent="0.25">
      <c r="A4" s="161">
        <v>51</v>
      </c>
      <c r="B4" s="160">
        <v>3</v>
      </c>
      <c r="C4" s="160">
        <v>1</v>
      </c>
      <c r="D4" s="160">
        <v>1</v>
      </c>
      <c r="E4" s="160">
        <v>0.1</v>
      </c>
      <c r="F4" s="159">
        <v>6.9905356746900402</v>
      </c>
    </row>
    <row r="5" spans="1:6" x14ac:dyDescent="0.25">
      <c r="A5" s="164">
        <v>52</v>
      </c>
      <c r="B5" s="162">
        <v>3</v>
      </c>
      <c r="C5" s="162">
        <v>1</v>
      </c>
      <c r="D5" s="162">
        <v>1</v>
      </c>
      <c r="E5" s="162">
        <v>0.2</v>
      </c>
      <c r="F5" s="166">
        <v>2.4762011128796102</v>
      </c>
    </row>
    <row r="6" spans="1:6" x14ac:dyDescent="0.25">
      <c r="A6" s="161">
        <v>53</v>
      </c>
      <c r="B6" s="160">
        <v>3</v>
      </c>
      <c r="C6" s="160">
        <v>1</v>
      </c>
      <c r="D6" s="160">
        <v>1</v>
      </c>
      <c r="E6" s="160">
        <v>0.5</v>
      </c>
      <c r="F6" s="159">
        <v>0.28357873365736702</v>
      </c>
    </row>
    <row r="7" spans="1:6" x14ac:dyDescent="0.25">
      <c r="A7" s="164">
        <v>54</v>
      </c>
      <c r="B7" s="162">
        <v>3</v>
      </c>
      <c r="C7" s="162">
        <v>1</v>
      </c>
      <c r="D7" s="162">
        <v>1</v>
      </c>
      <c r="E7" s="162">
        <v>1</v>
      </c>
      <c r="F7" s="166">
        <v>4.07085380122457E-2</v>
      </c>
    </row>
    <row r="8" spans="1:6" x14ac:dyDescent="0.25">
      <c r="A8" s="161">
        <v>61</v>
      </c>
      <c r="B8" s="160">
        <v>3</v>
      </c>
      <c r="C8" s="160">
        <v>2</v>
      </c>
      <c r="D8" s="160">
        <v>1</v>
      </c>
      <c r="E8" s="160">
        <v>0.02</v>
      </c>
      <c r="F8" s="159">
        <v>136.676526793536</v>
      </c>
    </row>
    <row r="9" spans="1:6" x14ac:dyDescent="0.25">
      <c r="A9" s="164">
        <v>62</v>
      </c>
      <c r="B9" s="162">
        <v>3</v>
      </c>
      <c r="C9" s="162">
        <v>2</v>
      </c>
      <c r="D9" s="162">
        <v>1</v>
      </c>
      <c r="E9" s="162">
        <v>0.05</v>
      </c>
      <c r="F9" s="166">
        <v>71.248655839972898</v>
      </c>
    </row>
    <row r="10" spans="1:6" x14ac:dyDescent="0.25">
      <c r="A10" s="161">
        <v>63</v>
      </c>
      <c r="B10" s="160">
        <v>3</v>
      </c>
      <c r="C10" s="160">
        <v>2</v>
      </c>
      <c r="D10" s="160">
        <v>1</v>
      </c>
      <c r="E10" s="160">
        <v>0.1</v>
      </c>
      <c r="F10" s="159">
        <v>38.4700411551635</v>
      </c>
    </row>
    <row r="11" spans="1:6" x14ac:dyDescent="0.25">
      <c r="A11" s="164">
        <v>64</v>
      </c>
      <c r="B11" s="162">
        <v>3</v>
      </c>
      <c r="C11" s="162">
        <v>2</v>
      </c>
      <c r="D11" s="162">
        <v>1</v>
      </c>
      <c r="E11" s="162">
        <v>0.2</v>
      </c>
      <c r="F11" s="166">
        <v>17.4214884307146</v>
      </c>
    </row>
    <row r="12" spans="1:6" x14ac:dyDescent="0.25">
      <c r="A12" s="161">
        <v>65</v>
      </c>
      <c r="B12" s="160">
        <v>3</v>
      </c>
      <c r="C12" s="160">
        <v>2</v>
      </c>
      <c r="D12" s="160">
        <v>1</v>
      </c>
      <c r="E12" s="160">
        <v>0.5</v>
      </c>
      <c r="F12" s="159">
        <v>4.97555556454531</v>
      </c>
    </row>
    <row r="13" spans="1:6" x14ac:dyDescent="0.25">
      <c r="A13" s="164">
        <v>66</v>
      </c>
      <c r="B13" s="162">
        <v>3</v>
      </c>
      <c r="C13" s="162">
        <v>2</v>
      </c>
      <c r="D13" s="162">
        <v>1</v>
      </c>
      <c r="E13" s="162">
        <v>1</v>
      </c>
      <c r="F13" s="166">
        <v>1.5748211428407</v>
      </c>
    </row>
    <row r="15" spans="1:6" x14ac:dyDescent="0.25">
      <c r="A15" s="163" t="s">
        <v>14</v>
      </c>
      <c r="B15" s="158" t="s">
        <v>0</v>
      </c>
      <c r="C15" s="158" t="s">
        <v>76</v>
      </c>
      <c r="D15" s="158" t="s">
        <v>17</v>
      </c>
      <c r="E15" s="158" t="s">
        <v>19</v>
      </c>
      <c r="F15" s="165" t="s">
        <v>77</v>
      </c>
    </row>
    <row r="16" spans="1:6" x14ac:dyDescent="0.25">
      <c r="A16" s="161">
        <v>55</v>
      </c>
      <c r="B16" s="160">
        <v>3</v>
      </c>
      <c r="C16" s="160">
        <v>1</v>
      </c>
      <c r="D16" s="160">
        <v>2</v>
      </c>
      <c r="E16" s="160">
        <v>0.02</v>
      </c>
      <c r="F16" s="159">
        <v>360.23594173733397</v>
      </c>
    </row>
    <row r="17" spans="1:6" x14ac:dyDescent="0.25">
      <c r="A17" s="164">
        <v>56</v>
      </c>
      <c r="B17" s="162">
        <v>3</v>
      </c>
      <c r="C17" s="162">
        <v>1</v>
      </c>
      <c r="D17" s="162">
        <v>2</v>
      </c>
      <c r="E17" s="162">
        <v>0.05</v>
      </c>
      <c r="F17" s="166">
        <v>171.194316472888</v>
      </c>
    </row>
    <row r="18" spans="1:6" x14ac:dyDescent="0.25">
      <c r="A18" s="161">
        <v>57</v>
      </c>
      <c r="B18" s="160">
        <v>3</v>
      </c>
      <c r="C18" s="160">
        <v>1</v>
      </c>
      <c r="D18" s="160">
        <v>2</v>
      </c>
      <c r="E18" s="160">
        <v>0.1</v>
      </c>
      <c r="F18" s="159">
        <v>68.976476162629197</v>
      </c>
    </row>
    <row r="19" spans="1:6" x14ac:dyDescent="0.25">
      <c r="A19" s="164">
        <v>58</v>
      </c>
      <c r="B19" s="162">
        <v>3</v>
      </c>
      <c r="C19" s="162">
        <v>1</v>
      </c>
      <c r="D19" s="162">
        <v>2</v>
      </c>
      <c r="E19" s="162">
        <v>0.2</v>
      </c>
      <c r="F19" s="166">
        <v>8.1512414952976293</v>
      </c>
    </row>
    <row r="20" spans="1:6" x14ac:dyDescent="0.25">
      <c r="A20" s="161">
        <v>59</v>
      </c>
      <c r="B20" s="160">
        <v>3</v>
      </c>
      <c r="C20" s="160">
        <v>1</v>
      </c>
      <c r="D20" s="160">
        <v>2</v>
      </c>
      <c r="E20" s="160">
        <v>0.5</v>
      </c>
      <c r="F20" s="159">
        <v>21.5740658510976</v>
      </c>
    </row>
    <row r="21" spans="1:6" x14ac:dyDescent="0.25">
      <c r="A21" s="164">
        <v>60</v>
      </c>
      <c r="B21" s="162">
        <v>3</v>
      </c>
      <c r="C21" s="162">
        <v>1</v>
      </c>
      <c r="D21" s="162">
        <v>2</v>
      </c>
      <c r="E21" s="162">
        <v>1</v>
      </c>
      <c r="F21" s="166">
        <v>21.400378711233099</v>
      </c>
    </row>
    <row r="22" spans="1:6" x14ac:dyDescent="0.25">
      <c r="A22" s="161">
        <v>67</v>
      </c>
      <c r="B22" s="160">
        <v>3</v>
      </c>
      <c r="C22" s="160">
        <v>2</v>
      </c>
      <c r="D22" s="160">
        <v>2</v>
      </c>
      <c r="E22" s="160">
        <v>0.02</v>
      </c>
      <c r="F22" s="159">
        <v>718.59798282423105</v>
      </c>
    </row>
    <row r="23" spans="1:6" x14ac:dyDescent="0.25">
      <c r="A23" s="164">
        <v>68</v>
      </c>
      <c r="B23" s="162">
        <v>3</v>
      </c>
      <c r="C23" s="162">
        <v>2</v>
      </c>
      <c r="D23" s="162">
        <v>2</v>
      </c>
      <c r="E23" s="162">
        <v>0.05</v>
      </c>
      <c r="F23" s="166">
        <v>555.27570704318805</v>
      </c>
    </row>
    <row r="24" spans="1:6" x14ac:dyDescent="0.25">
      <c r="A24" s="161">
        <v>69</v>
      </c>
      <c r="B24" s="160">
        <v>3</v>
      </c>
      <c r="C24" s="160">
        <v>2</v>
      </c>
      <c r="D24" s="160">
        <v>2</v>
      </c>
      <c r="E24" s="160">
        <v>0.1</v>
      </c>
      <c r="F24" s="159">
        <v>406.69254306100402</v>
      </c>
    </row>
    <row r="25" spans="1:6" x14ac:dyDescent="0.25">
      <c r="A25" s="164">
        <v>70</v>
      </c>
      <c r="B25" s="162">
        <v>3</v>
      </c>
      <c r="C25" s="162">
        <v>2</v>
      </c>
      <c r="D25" s="162">
        <v>2</v>
      </c>
      <c r="E25" s="162">
        <v>0.2</v>
      </c>
      <c r="F25" s="166">
        <v>252.71702590695401</v>
      </c>
    </row>
    <row r="26" spans="1:6" x14ac:dyDescent="0.25">
      <c r="A26" s="161">
        <v>71</v>
      </c>
      <c r="B26" s="160">
        <v>3</v>
      </c>
      <c r="C26" s="160">
        <v>2</v>
      </c>
      <c r="D26" s="160">
        <v>2</v>
      </c>
      <c r="E26" s="160">
        <v>0.5</v>
      </c>
      <c r="F26" s="166">
        <v>152.71702590695401</v>
      </c>
    </row>
    <row r="27" spans="1:6" x14ac:dyDescent="0.25">
      <c r="A27" s="164">
        <v>72</v>
      </c>
      <c r="B27" s="162">
        <v>3</v>
      </c>
      <c r="C27" s="162">
        <v>2</v>
      </c>
      <c r="D27" s="162">
        <v>2</v>
      </c>
      <c r="E27" s="162">
        <v>1</v>
      </c>
      <c r="F27" s="166">
        <v>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26D99-BC10-4884-BE3E-C5FA0C822433}">
  <dimension ref="A1"/>
  <sheetViews>
    <sheetView topLeftCell="A43" workbookViewId="0">
      <selection activeCell="H80" sqref="H8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C5836-203C-47D0-8F7F-F32A38CBE8D4}">
  <dimension ref="A1:G71"/>
  <sheetViews>
    <sheetView workbookViewId="0">
      <selection activeCell="E83" sqref="E83"/>
    </sheetView>
  </sheetViews>
  <sheetFormatPr defaultRowHeight="15" x14ac:dyDescent="0.25"/>
  <cols>
    <col min="1" max="1" width="13.140625" customWidth="1"/>
    <col min="2" max="2" width="12" customWidth="1"/>
    <col min="3" max="3" width="9.5703125" customWidth="1"/>
    <col min="4" max="4" width="25.85546875" customWidth="1"/>
    <col min="6" max="6" width="17.42578125" customWidth="1"/>
    <col min="7" max="7" width="33.42578125" customWidth="1"/>
    <col min="8" max="8" width="25.140625" customWidth="1"/>
  </cols>
  <sheetData>
    <row r="1" spans="1:7" ht="19.5" thickBot="1" x14ac:dyDescent="0.3">
      <c r="A1" s="144" t="s">
        <v>14</v>
      </c>
      <c r="B1" s="144" t="s">
        <v>0</v>
      </c>
      <c r="C1" s="144" t="s">
        <v>1</v>
      </c>
      <c r="D1" s="144" t="s">
        <v>16</v>
      </c>
      <c r="E1" s="144" t="s">
        <v>17</v>
      </c>
      <c r="F1" s="144" t="s">
        <v>56</v>
      </c>
      <c r="G1" s="145" t="s">
        <v>75</v>
      </c>
    </row>
    <row r="2" spans="1:7" hidden="1" x14ac:dyDescent="0.25">
      <c r="A2" s="66">
        <v>1</v>
      </c>
      <c r="B2" s="66">
        <v>1</v>
      </c>
      <c r="C2" s="66">
        <v>3</v>
      </c>
      <c r="D2" s="66">
        <v>1</v>
      </c>
      <c r="E2" s="66">
        <v>1</v>
      </c>
      <c r="F2" s="66">
        <v>0.02</v>
      </c>
      <c r="G2" s="146">
        <v>14.99</v>
      </c>
    </row>
    <row r="3" spans="1:7" hidden="1" x14ac:dyDescent="0.25">
      <c r="A3" s="66">
        <v>2</v>
      </c>
      <c r="B3" s="66">
        <v>1</v>
      </c>
      <c r="C3" s="66">
        <v>3</v>
      </c>
      <c r="D3" s="66">
        <v>1</v>
      </c>
      <c r="E3" s="66">
        <v>1</v>
      </c>
      <c r="F3" s="66">
        <v>0.05</v>
      </c>
      <c r="G3" s="66">
        <v>11.26</v>
      </c>
    </row>
    <row r="4" spans="1:7" hidden="1" x14ac:dyDescent="0.25">
      <c r="A4" s="66">
        <v>3</v>
      </c>
      <c r="B4" s="66">
        <v>1</v>
      </c>
      <c r="C4" s="66">
        <v>3</v>
      </c>
      <c r="D4" s="66">
        <v>1</v>
      </c>
      <c r="E4" s="66">
        <v>1</v>
      </c>
      <c r="F4" s="66">
        <v>0.1</v>
      </c>
      <c r="G4" s="66">
        <v>9.07</v>
      </c>
    </row>
    <row r="5" spans="1:7" hidden="1" x14ac:dyDescent="0.25">
      <c r="A5" s="66">
        <v>4</v>
      </c>
      <c r="B5" s="66">
        <v>1</v>
      </c>
      <c r="C5" s="66">
        <v>3</v>
      </c>
      <c r="D5" s="66">
        <v>1</v>
      </c>
      <c r="E5" s="66">
        <v>1</v>
      </c>
      <c r="F5" s="66">
        <v>0.2</v>
      </c>
      <c r="G5" s="66">
        <v>8.14</v>
      </c>
    </row>
    <row r="6" spans="1:7" hidden="1" x14ac:dyDescent="0.25">
      <c r="A6" s="66">
        <v>5</v>
      </c>
      <c r="B6" s="66">
        <v>1</v>
      </c>
      <c r="C6" s="66">
        <v>3</v>
      </c>
      <c r="D6" s="66">
        <v>1</v>
      </c>
      <c r="E6" s="66">
        <v>1</v>
      </c>
      <c r="F6" s="66">
        <v>0.5</v>
      </c>
      <c r="G6" s="66">
        <v>4.68</v>
      </c>
    </row>
    <row r="7" spans="1:7" hidden="1" x14ac:dyDescent="0.25">
      <c r="A7" s="66">
        <v>6</v>
      </c>
      <c r="B7" s="66">
        <v>1</v>
      </c>
      <c r="C7" s="66">
        <v>3</v>
      </c>
      <c r="D7" s="66">
        <v>1</v>
      </c>
      <c r="E7" s="66">
        <v>1</v>
      </c>
      <c r="F7" s="66">
        <v>1</v>
      </c>
      <c r="G7" s="66">
        <v>4.2300000000000004</v>
      </c>
    </row>
    <row r="8" spans="1:7" hidden="1" x14ac:dyDescent="0.25">
      <c r="A8" s="66">
        <v>7</v>
      </c>
      <c r="B8" s="66">
        <v>1</v>
      </c>
      <c r="C8" s="66">
        <v>3</v>
      </c>
      <c r="D8" s="66">
        <v>1</v>
      </c>
      <c r="E8" s="66">
        <v>2</v>
      </c>
      <c r="F8" s="66">
        <v>0.02</v>
      </c>
      <c r="G8" s="66">
        <v>12.9</v>
      </c>
    </row>
    <row r="9" spans="1:7" hidden="1" x14ac:dyDescent="0.25">
      <c r="A9" s="66">
        <v>8</v>
      </c>
      <c r="B9" s="66">
        <v>1</v>
      </c>
      <c r="C9" s="66">
        <v>3</v>
      </c>
      <c r="D9" s="66">
        <v>1</v>
      </c>
      <c r="E9" s="66">
        <v>2</v>
      </c>
      <c r="F9" s="66">
        <v>0.05</v>
      </c>
      <c r="G9" s="66">
        <v>12.19</v>
      </c>
    </row>
    <row r="10" spans="1:7" hidden="1" x14ac:dyDescent="0.25">
      <c r="A10" s="66">
        <v>9</v>
      </c>
      <c r="B10" s="66">
        <v>1</v>
      </c>
      <c r="C10" s="66">
        <v>3</v>
      </c>
      <c r="D10" s="66">
        <v>1</v>
      </c>
      <c r="E10" s="66">
        <v>2</v>
      </c>
      <c r="F10" s="66">
        <v>0.1</v>
      </c>
      <c r="G10" s="66">
        <v>11.03</v>
      </c>
    </row>
    <row r="11" spans="1:7" hidden="1" x14ac:dyDescent="0.25">
      <c r="A11" s="66">
        <v>10</v>
      </c>
      <c r="B11" s="66">
        <v>1</v>
      </c>
      <c r="C11" s="66">
        <v>3</v>
      </c>
      <c r="D11" s="66">
        <v>1</v>
      </c>
      <c r="E11" s="66">
        <v>2</v>
      </c>
      <c r="F11" s="66">
        <v>0.2</v>
      </c>
      <c r="G11" s="66">
        <v>11.91</v>
      </c>
    </row>
    <row r="12" spans="1:7" hidden="1" x14ac:dyDescent="0.25">
      <c r="A12" s="66">
        <v>11</v>
      </c>
      <c r="B12" s="66">
        <v>1</v>
      </c>
      <c r="C12" s="66">
        <v>3</v>
      </c>
      <c r="D12" s="66">
        <v>1</v>
      </c>
      <c r="E12" s="66">
        <v>2</v>
      </c>
      <c r="F12" s="66">
        <v>0.5</v>
      </c>
      <c r="G12" s="66">
        <v>8.76</v>
      </c>
    </row>
    <row r="13" spans="1:7" hidden="1" x14ac:dyDescent="0.25">
      <c r="A13" s="66">
        <v>12</v>
      </c>
      <c r="B13" s="66">
        <v>1</v>
      </c>
      <c r="C13" s="66">
        <v>3</v>
      </c>
      <c r="D13" s="66">
        <v>1</v>
      </c>
      <c r="E13" s="66">
        <v>2</v>
      </c>
      <c r="F13" s="66">
        <v>1</v>
      </c>
      <c r="G13" s="66">
        <v>8.8699999999999992</v>
      </c>
    </row>
    <row r="14" spans="1:7" hidden="1" x14ac:dyDescent="0.25">
      <c r="A14" s="66">
        <v>13</v>
      </c>
      <c r="B14" s="66">
        <v>1</v>
      </c>
      <c r="C14" s="66">
        <v>3</v>
      </c>
      <c r="D14" s="66">
        <v>2</v>
      </c>
      <c r="E14" s="66">
        <v>1</v>
      </c>
      <c r="F14" s="66">
        <v>0.02</v>
      </c>
      <c r="G14" s="66">
        <v>8.5980000000000008</v>
      </c>
    </row>
    <row r="15" spans="1:7" hidden="1" x14ac:dyDescent="0.25">
      <c r="A15" s="66">
        <v>14</v>
      </c>
      <c r="B15" s="66">
        <v>1</v>
      </c>
      <c r="C15" s="66">
        <v>3</v>
      </c>
      <c r="D15" s="66">
        <v>2</v>
      </c>
      <c r="E15" s="66">
        <v>1</v>
      </c>
      <c r="F15" s="66">
        <v>0.05</v>
      </c>
      <c r="G15" s="66">
        <v>8.4770000000000003</v>
      </c>
    </row>
    <row r="16" spans="1:7" hidden="1" x14ac:dyDescent="0.25">
      <c r="A16" s="66">
        <v>15</v>
      </c>
      <c r="B16" s="66">
        <v>1</v>
      </c>
      <c r="C16" s="66">
        <v>3</v>
      </c>
      <c r="D16" s="66">
        <v>2</v>
      </c>
      <c r="E16" s="66">
        <v>1</v>
      </c>
      <c r="F16" s="66">
        <v>0.1</v>
      </c>
      <c r="G16" s="66">
        <v>5.9029999999999996</v>
      </c>
    </row>
    <row r="17" spans="1:7" hidden="1" x14ac:dyDescent="0.25">
      <c r="A17" s="66">
        <v>16</v>
      </c>
      <c r="B17" s="66">
        <v>1</v>
      </c>
      <c r="C17" s="66">
        <v>3</v>
      </c>
      <c r="D17" s="66">
        <v>2</v>
      </c>
      <c r="E17" s="66">
        <v>1</v>
      </c>
      <c r="F17" s="66">
        <v>0.2</v>
      </c>
      <c r="G17" s="66">
        <v>6.25</v>
      </c>
    </row>
    <row r="18" spans="1:7" hidden="1" x14ac:dyDescent="0.25">
      <c r="A18" s="66">
        <v>17</v>
      </c>
      <c r="B18" s="66">
        <v>1</v>
      </c>
      <c r="C18" s="66">
        <v>3</v>
      </c>
      <c r="D18" s="66">
        <v>2</v>
      </c>
      <c r="E18" s="66">
        <v>1</v>
      </c>
      <c r="F18" s="66">
        <v>0.5</v>
      </c>
      <c r="G18" s="66">
        <v>4.97</v>
      </c>
    </row>
    <row r="19" spans="1:7" hidden="1" x14ac:dyDescent="0.25">
      <c r="A19" s="66">
        <v>18</v>
      </c>
      <c r="B19" s="66">
        <v>1</v>
      </c>
      <c r="C19" s="66">
        <v>3</v>
      </c>
      <c r="D19" s="66">
        <v>2</v>
      </c>
      <c r="E19" s="66">
        <v>1</v>
      </c>
      <c r="F19" s="66">
        <v>1</v>
      </c>
      <c r="G19" s="66">
        <v>3.6269999999999998</v>
      </c>
    </row>
    <row r="20" spans="1:7" hidden="1" x14ac:dyDescent="0.25">
      <c r="A20" s="66">
        <v>19</v>
      </c>
      <c r="B20" s="66">
        <v>1</v>
      </c>
      <c r="C20" s="66">
        <v>3</v>
      </c>
      <c r="D20" s="66">
        <v>2</v>
      </c>
      <c r="E20" s="66">
        <v>2</v>
      </c>
      <c r="F20" s="66">
        <v>0.02</v>
      </c>
      <c r="G20" s="66">
        <v>6.1685999999999996</v>
      </c>
    </row>
    <row r="21" spans="1:7" hidden="1" x14ac:dyDescent="0.25">
      <c r="A21" s="66">
        <v>20</v>
      </c>
      <c r="B21" s="66">
        <v>1</v>
      </c>
      <c r="C21" s="66">
        <v>3</v>
      </c>
      <c r="D21" s="66">
        <v>2</v>
      </c>
      <c r="E21" s="66">
        <v>2</v>
      </c>
      <c r="F21" s="66">
        <v>0.05</v>
      </c>
      <c r="G21" s="66">
        <v>7.21</v>
      </c>
    </row>
    <row r="22" spans="1:7" hidden="1" x14ac:dyDescent="0.25">
      <c r="A22" s="66">
        <v>21</v>
      </c>
      <c r="B22" s="66">
        <v>1</v>
      </c>
      <c r="C22" s="66">
        <v>3</v>
      </c>
      <c r="D22" s="66">
        <v>2</v>
      </c>
      <c r="E22" s="66">
        <v>2</v>
      </c>
      <c r="F22" s="66">
        <v>0.1</v>
      </c>
      <c r="G22" s="66">
        <v>7.85</v>
      </c>
    </row>
    <row r="23" spans="1:7" hidden="1" x14ac:dyDescent="0.25">
      <c r="A23" s="66">
        <v>22</v>
      </c>
      <c r="B23" s="66">
        <v>1</v>
      </c>
      <c r="C23" s="66">
        <v>3</v>
      </c>
      <c r="D23" s="66">
        <v>2</v>
      </c>
      <c r="E23" s="66">
        <v>2</v>
      </c>
      <c r="F23" s="66">
        <v>0.2</v>
      </c>
      <c r="G23" s="66">
        <v>6.8369999999999997</v>
      </c>
    </row>
    <row r="24" spans="1:7" hidden="1" x14ac:dyDescent="0.25">
      <c r="A24" s="66">
        <v>23</v>
      </c>
      <c r="B24" s="66">
        <v>1</v>
      </c>
      <c r="C24" s="66">
        <v>3</v>
      </c>
      <c r="D24" s="66">
        <v>2</v>
      </c>
      <c r="E24" s="66">
        <v>2</v>
      </c>
      <c r="F24" s="66">
        <v>0.5</v>
      </c>
      <c r="G24" s="66">
        <v>6.5170000000000003</v>
      </c>
    </row>
    <row r="25" spans="1:7" hidden="1" x14ac:dyDescent="0.25">
      <c r="A25" s="66">
        <v>24</v>
      </c>
      <c r="B25" s="66">
        <v>1</v>
      </c>
      <c r="C25" s="66">
        <v>3</v>
      </c>
      <c r="D25" s="66">
        <v>2</v>
      </c>
      <c r="E25" s="66">
        <v>2</v>
      </c>
      <c r="F25" s="66">
        <v>1</v>
      </c>
      <c r="G25" s="66">
        <v>5.27</v>
      </c>
    </row>
    <row r="26" spans="1:7" x14ac:dyDescent="0.25">
      <c r="A26" s="66">
        <v>25</v>
      </c>
      <c r="B26" s="66">
        <v>2</v>
      </c>
      <c r="C26" s="66">
        <v>3</v>
      </c>
      <c r="D26" s="66">
        <v>1</v>
      </c>
      <c r="E26" s="66">
        <v>1</v>
      </c>
      <c r="F26" s="66">
        <v>0.02</v>
      </c>
      <c r="G26" s="66">
        <v>2.84</v>
      </c>
    </row>
    <row r="27" spans="1:7" x14ac:dyDescent="0.25">
      <c r="A27" s="66">
        <v>26</v>
      </c>
      <c r="B27" s="66">
        <v>2</v>
      </c>
      <c r="C27" s="66">
        <v>3</v>
      </c>
      <c r="D27" s="66">
        <v>1</v>
      </c>
      <c r="E27" s="66">
        <v>1</v>
      </c>
      <c r="F27" s="66">
        <v>0.05</v>
      </c>
      <c r="G27" s="66">
        <v>1.264</v>
      </c>
    </row>
    <row r="28" spans="1:7" x14ac:dyDescent="0.25">
      <c r="A28" s="66">
        <v>27</v>
      </c>
      <c r="B28" s="66">
        <v>2</v>
      </c>
      <c r="C28" s="66">
        <v>3</v>
      </c>
      <c r="D28" s="66">
        <v>1</v>
      </c>
      <c r="E28" s="66">
        <v>1</v>
      </c>
      <c r="F28" s="66">
        <v>0.1</v>
      </c>
      <c r="G28" s="66">
        <v>0.69</v>
      </c>
    </row>
    <row r="29" spans="1:7" x14ac:dyDescent="0.25">
      <c r="A29" s="66">
        <v>28</v>
      </c>
      <c r="B29" s="66">
        <v>2</v>
      </c>
      <c r="C29" s="66">
        <v>3</v>
      </c>
      <c r="D29" s="66">
        <v>1</v>
      </c>
      <c r="E29" s="66">
        <v>1</v>
      </c>
      <c r="F29" s="66">
        <v>0.2</v>
      </c>
      <c r="G29" s="66">
        <v>0.35</v>
      </c>
    </row>
    <row r="30" spans="1:7" x14ac:dyDescent="0.25">
      <c r="A30" s="66">
        <v>29</v>
      </c>
      <c r="B30" s="66">
        <v>2</v>
      </c>
      <c r="C30" s="66">
        <v>3</v>
      </c>
      <c r="D30" s="66">
        <v>1</v>
      </c>
      <c r="E30" s="66">
        <v>1</v>
      </c>
      <c r="F30" s="66">
        <v>0.5</v>
      </c>
      <c r="G30" s="66">
        <v>0.14399999999999999</v>
      </c>
    </row>
    <row r="31" spans="1:7" x14ac:dyDescent="0.25">
      <c r="A31" s="66">
        <v>30</v>
      </c>
      <c r="B31" s="66">
        <v>2</v>
      </c>
      <c r="C31" s="66">
        <v>3</v>
      </c>
      <c r="D31" s="66">
        <v>1</v>
      </c>
      <c r="E31" s="66">
        <v>1</v>
      </c>
      <c r="F31" s="66">
        <v>1</v>
      </c>
      <c r="G31" s="66">
        <v>5.7000000000000002E-2</v>
      </c>
    </row>
    <row r="32" spans="1:7" hidden="1" x14ac:dyDescent="0.25">
      <c r="A32" s="66">
        <v>31</v>
      </c>
      <c r="B32" s="66">
        <v>2</v>
      </c>
      <c r="C32" s="66">
        <v>3</v>
      </c>
      <c r="D32" s="66">
        <v>1</v>
      </c>
      <c r="E32" s="66">
        <v>2</v>
      </c>
      <c r="F32" s="66">
        <v>0.02</v>
      </c>
      <c r="G32" s="66">
        <v>6.3659999999999997</v>
      </c>
    </row>
    <row r="33" spans="1:7" hidden="1" x14ac:dyDescent="0.25">
      <c r="A33" s="66">
        <v>32</v>
      </c>
      <c r="B33" s="66">
        <v>2</v>
      </c>
      <c r="C33" s="66">
        <v>3</v>
      </c>
      <c r="D33" s="66">
        <v>1</v>
      </c>
      <c r="E33" s="66">
        <v>2</v>
      </c>
      <c r="F33" s="66">
        <v>0.05</v>
      </c>
      <c r="G33" s="66">
        <v>5.3</v>
      </c>
    </row>
    <row r="34" spans="1:7" hidden="1" x14ac:dyDescent="0.25">
      <c r="A34" s="66">
        <v>33</v>
      </c>
      <c r="B34" s="66">
        <v>2</v>
      </c>
      <c r="C34" s="66">
        <v>3</v>
      </c>
      <c r="D34" s="66">
        <v>1</v>
      </c>
      <c r="E34" s="66">
        <v>2</v>
      </c>
      <c r="F34" s="66">
        <v>0.1</v>
      </c>
      <c r="G34" s="66">
        <v>4.13</v>
      </c>
    </row>
    <row r="35" spans="1:7" hidden="1" x14ac:dyDescent="0.25">
      <c r="A35" s="66">
        <v>34</v>
      </c>
      <c r="B35" s="66">
        <v>2</v>
      </c>
      <c r="C35" s="66">
        <v>3</v>
      </c>
      <c r="D35" s="66">
        <v>1</v>
      </c>
      <c r="E35" s="66">
        <v>2</v>
      </c>
      <c r="F35" s="66">
        <v>0.2</v>
      </c>
      <c r="G35" s="66">
        <v>2.96</v>
      </c>
    </row>
    <row r="36" spans="1:7" hidden="1" x14ac:dyDescent="0.25">
      <c r="A36" s="66">
        <v>35</v>
      </c>
      <c r="B36" s="66">
        <v>2</v>
      </c>
      <c r="C36" s="66">
        <v>3</v>
      </c>
      <c r="D36" s="66">
        <v>1</v>
      </c>
      <c r="E36" s="66">
        <v>2</v>
      </c>
      <c r="F36" s="66">
        <v>0.5</v>
      </c>
      <c r="G36" s="66">
        <v>1.78</v>
      </c>
    </row>
    <row r="37" spans="1:7" hidden="1" x14ac:dyDescent="0.25">
      <c r="A37" s="66">
        <v>36</v>
      </c>
      <c r="B37" s="66">
        <v>2</v>
      </c>
      <c r="C37" s="66">
        <v>3</v>
      </c>
      <c r="D37" s="66">
        <v>1</v>
      </c>
      <c r="E37" s="66">
        <v>2</v>
      </c>
      <c r="F37" s="66">
        <v>1</v>
      </c>
      <c r="G37" s="66">
        <v>1.224</v>
      </c>
    </row>
    <row r="38" spans="1:7" x14ac:dyDescent="0.25">
      <c r="A38" s="66">
        <v>37</v>
      </c>
      <c r="B38" s="66">
        <v>2</v>
      </c>
      <c r="C38" s="66">
        <v>3</v>
      </c>
      <c r="D38" s="66">
        <v>2</v>
      </c>
      <c r="E38" s="66">
        <v>1</v>
      </c>
      <c r="F38" s="66">
        <v>0.02</v>
      </c>
      <c r="G38" s="66">
        <v>4.2489999999999997</v>
      </c>
    </row>
    <row r="39" spans="1:7" x14ac:dyDescent="0.25">
      <c r="A39" s="66">
        <v>38</v>
      </c>
      <c r="B39" s="66">
        <v>2</v>
      </c>
      <c r="C39" s="66">
        <v>3</v>
      </c>
      <c r="D39" s="66">
        <v>2</v>
      </c>
      <c r="E39" s="66">
        <v>1</v>
      </c>
      <c r="F39" s="66">
        <v>0.05</v>
      </c>
      <c r="G39" s="66">
        <v>1.6</v>
      </c>
    </row>
    <row r="40" spans="1:7" x14ac:dyDescent="0.25">
      <c r="A40" s="66">
        <v>39</v>
      </c>
      <c r="B40" s="66">
        <v>2</v>
      </c>
      <c r="C40" s="66">
        <v>3</v>
      </c>
      <c r="D40" s="66">
        <v>2</v>
      </c>
      <c r="E40" s="66">
        <v>1</v>
      </c>
      <c r="F40" s="66">
        <v>0.1</v>
      </c>
      <c r="G40" s="66">
        <v>0.75</v>
      </c>
    </row>
    <row r="41" spans="1:7" x14ac:dyDescent="0.25">
      <c r="A41" s="66">
        <v>40</v>
      </c>
      <c r="B41" s="66">
        <v>2</v>
      </c>
      <c r="C41" s="66">
        <v>3</v>
      </c>
      <c r="D41" s="66">
        <v>2</v>
      </c>
      <c r="E41" s="66">
        <v>1</v>
      </c>
      <c r="F41" s="66">
        <v>0.2</v>
      </c>
      <c r="G41" s="66">
        <v>0.24099999999999999</v>
      </c>
    </row>
    <row r="42" spans="1:7" x14ac:dyDescent="0.25">
      <c r="A42" s="66">
        <v>41</v>
      </c>
      <c r="B42" s="66">
        <v>2</v>
      </c>
      <c r="C42" s="66">
        <v>3</v>
      </c>
      <c r="D42" s="66">
        <v>2</v>
      </c>
      <c r="E42" s="66">
        <v>1</v>
      </c>
      <c r="F42" s="66">
        <v>0.5</v>
      </c>
      <c r="G42" s="66">
        <v>0.156</v>
      </c>
    </row>
    <row r="43" spans="1:7" x14ac:dyDescent="0.25">
      <c r="A43" s="66">
        <v>42</v>
      </c>
      <c r="B43" s="66">
        <v>2</v>
      </c>
      <c r="C43" s="66">
        <v>3</v>
      </c>
      <c r="D43" s="66">
        <v>2</v>
      </c>
      <c r="E43" s="66">
        <v>1</v>
      </c>
      <c r="F43" s="66">
        <v>1</v>
      </c>
      <c r="G43" s="66">
        <v>0.16200000000000001</v>
      </c>
    </row>
    <row r="44" spans="1:7" hidden="1" x14ac:dyDescent="0.25">
      <c r="A44" s="66">
        <v>43</v>
      </c>
      <c r="B44" s="66">
        <v>2</v>
      </c>
      <c r="C44" s="66">
        <v>3</v>
      </c>
      <c r="D44" s="66">
        <v>2</v>
      </c>
      <c r="E44" s="66">
        <v>2</v>
      </c>
      <c r="F44" s="66">
        <v>0.02</v>
      </c>
      <c r="G44" s="66">
        <v>4.9160000000000004</v>
      </c>
    </row>
    <row r="45" spans="1:7" hidden="1" x14ac:dyDescent="0.25">
      <c r="A45" s="66">
        <v>44</v>
      </c>
      <c r="B45" s="66">
        <v>2</v>
      </c>
      <c r="C45" s="66">
        <v>3</v>
      </c>
      <c r="D45" s="66">
        <v>2</v>
      </c>
      <c r="E45" s="66">
        <v>2</v>
      </c>
      <c r="F45" s="66">
        <v>0.05</v>
      </c>
      <c r="G45" s="66">
        <v>3.7240000000000002</v>
      </c>
    </row>
    <row r="46" spans="1:7" hidden="1" x14ac:dyDescent="0.25">
      <c r="A46" s="66">
        <v>45</v>
      </c>
      <c r="B46" s="66">
        <v>2</v>
      </c>
      <c r="C46" s="66">
        <v>3</v>
      </c>
      <c r="D46" s="66">
        <v>2</v>
      </c>
      <c r="E46" s="66">
        <v>2</v>
      </c>
      <c r="F46" s="66">
        <v>0.1</v>
      </c>
      <c r="G46" s="66">
        <v>2.1389999999999998</v>
      </c>
    </row>
    <row r="47" spans="1:7" hidden="1" x14ac:dyDescent="0.25">
      <c r="A47" s="66">
        <v>46</v>
      </c>
      <c r="B47" s="66">
        <v>2</v>
      </c>
      <c r="C47" s="66">
        <v>3</v>
      </c>
      <c r="D47" s="66">
        <v>2</v>
      </c>
      <c r="E47" s="66">
        <v>2</v>
      </c>
      <c r="F47" s="66">
        <v>0.2</v>
      </c>
      <c r="G47" s="66">
        <v>3.5211999999999999</v>
      </c>
    </row>
    <row r="48" spans="1:7" hidden="1" x14ac:dyDescent="0.25">
      <c r="A48" s="66">
        <v>47</v>
      </c>
      <c r="B48" s="66">
        <v>2</v>
      </c>
      <c r="C48" s="66">
        <v>3</v>
      </c>
      <c r="D48" s="66">
        <v>2</v>
      </c>
      <c r="E48" s="66">
        <v>2</v>
      </c>
      <c r="F48" s="66">
        <v>0.5</v>
      </c>
      <c r="G48" s="66">
        <v>1.609</v>
      </c>
    </row>
    <row r="49" spans="1:7" hidden="1" x14ac:dyDescent="0.25">
      <c r="A49" s="66">
        <v>48</v>
      </c>
      <c r="B49" s="66">
        <v>2</v>
      </c>
      <c r="C49" s="66">
        <v>3</v>
      </c>
      <c r="D49" s="66">
        <v>2</v>
      </c>
      <c r="E49" s="66">
        <v>2</v>
      </c>
      <c r="F49" s="66">
        <v>1</v>
      </c>
      <c r="G49" s="66">
        <v>0.63200000000000001</v>
      </c>
    </row>
    <row r="50" spans="1:7" hidden="1" x14ac:dyDescent="0.25">
      <c r="A50" s="66">
        <v>49</v>
      </c>
      <c r="B50" s="66">
        <v>3</v>
      </c>
      <c r="C50" s="66">
        <v>3</v>
      </c>
      <c r="D50" s="66">
        <v>1</v>
      </c>
      <c r="E50" s="66">
        <v>1</v>
      </c>
      <c r="F50" s="66">
        <v>0.02</v>
      </c>
      <c r="G50" s="66">
        <v>12.167</v>
      </c>
    </row>
    <row r="51" spans="1:7" hidden="1" x14ac:dyDescent="0.25">
      <c r="A51" s="66">
        <v>50</v>
      </c>
      <c r="B51" s="66">
        <v>3</v>
      </c>
      <c r="C51" s="66">
        <v>3</v>
      </c>
      <c r="D51" s="66">
        <v>1</v>
      </c>
      <c r="E51" s="66">
        <v>1</v>
      </c>
      <c r="F51" s="66">
        <v>0.05</v>
      </c>
      <c r="G51" s="66">
        <v>10.365</v>
      </c>
    </row>
    <row r="52" spans="1:7" hidden="1" x14ac:dyDescent="0.25">
      <c r="A52" s="66">
        <v>51</v>
      </c>
      <c r="B52" s="66">
        <v>3</v>
      </c>
      <c r="C52" s="66">
        <v>3</v>
      </c>
      <c r="D52" s="66">
        <v>1</v>
      </c>
      <c r="E52" s="66">
        <v>1</v>
      </c>
      <c r="F52" s="66">
        <v>0.1</v>
      </c>
      <c r="G52" s="66">
        <v>8.42</v>
      </c>
    </row>
    <row r="53" spans="1:7" hidden="1" x14ac:dyDescent="0.25">
      <c r="A53" s="66">
        <v>52</v>
      </c>
      <c r="B53" s="66">
        <v>3</v>
      </c>
      <c r="C53" s="66">
        <v>3</v>
      </c>
      <c r="D53" s="66">
        <v>1</v>
      </c>
      <c r="E53" s="66">
        <v>1</v>
      </c>
      <c r="F53" s="66">
        <v>0.2</v>
      </c>
      <c r="G53" s="66">
        <v>7.09</v>
      </c>
    </row>
    <row r="54" spans="1:7" hidden="1" x14ac:dyDescent="0.25">
      <c r="A54" s="66">
        <v>53</v>
      </c>
      <c r="B54" s="66">
        <v>3</v>
      </c>
      <c r="C54" s="66">
        <v>3</v>
      </c>
      <c r="D54" s="66">
        <v>1</v>
      </c>
      <c r="E54" s="66">
        <v>1</v>
      </c>
      <c r="F54" s="66">
        <v>0.5</v>
      </c>
      <c r="G54" s="66">
        <v>5.9649999999999999</v>
      </c>
    </row>
    <row r="55" spans="1:7" hidden="1" x14ac:dyDescent="0.25">
      <c r="A55" s="66">
        <v>54</v>
      </c>
      <c r="B55" s="66">
        <v>3</v>
      </c>
      <c r="C55" s="66">
        <v>3</v>
      </c>
      <c r="D55" s="66">
        <v>1</v>
      </c>
      <c r="E55" s="66">
        <v>1</v>
      </c>
      <c r="F55" s="66">
        <v>1</v>
      </c>
      <c r="G55" s="66">
        <v>5.6479999999999997</v>
      </c>
    </row>
    <row r="56" spans="1:7" hidden="1" x14ac:dyDescent="0.25">
      <c r="A56" s="66">
        <v>55</v>
      </c>
      <c r="B56" s="66">
        <v>3</v>
      </c>
      <c r="C56" s="66">
        <v>3</v>
      </c>
      <c r="D56" s="66">
        <v>1</v>
      </c>
      <c r="E56" s="66">
        <v>2</v>
      </c>
      <c r="F56" s="66">
        <v>0.02</v>
      </c>
      <c r="G56" s="66">
        <v>11.65</v>
      </c>
    </row>
    <row r="57" spans="1:7" hidden="1" x14ac:dyDescent="0.25">
      <c r="A57" s="66">
        <v>56</v>
      </c>
      <c r="B57" s="66">
        <v>3</v>
      </c>
      <c r="C57" s="66">
        <v>3</v>
      </c>
      <c r="D57" s="66">
        <v>1</v>
      </c>
      <c r="E57" s="66">
        <v>2</v>
      </c>
      <c r="F57" s="66">
        <v>0.05</v>
      </c>
      <c r="G57" s="66">
        <v>12.54</v>
      </c>
    </row>
    <row r="58" spans="1:7" hidden="1" x14ac:dyDescent="0.25">
      <c r="A58" s="66">
        <v>57</v>
      </c>
      <c r="B58" s="66">
        <v>3</v>
      </c>
      <c r="C58" s="66">
        <v>3</v>
      </c>
      <c r="D58" s="66">
        <v>1</v>
      </c>
      <c r="E58" s="66">
        <v>2</v>
      </c>
      <c r="F58" s="66">
        <v>0.1</v>
      </c>
      <c r="G58" s="66">
        <v>13.46</v>
      </c>
    </row>
    <row r="59" spans="1:7" hidden="1" x14ac:dyDescent="0.25">
      <c r="A59" s="66">
        <v>58</v>
      </c>
      <c r="B59" s="66">
        <v>3</v>
      </c>
      <c r="C59" s="66">
        <v>3</v>
      </c>
      <c r="D59" s="66">
        <v>1</v>
      </c>
      <c r="E59" s="66">
        <v>2</v>
      </c>
      <c r="F59" s="66">
        <v>0.2</v>
      </c>
      <c r="G59" s="66">
        <v>14.09</v>
      </c>
    </row>
    <row r="60" spans="1:7" hidden="1" x14ac:dyDescent="0.25">
      <c r="A60" s="66">
        <v>59</v>
      </c>
      <c r="B60" s="66">
        <v>3</v>
      </c>
      <c r="C60" s="66">
        <v>3</v>
      </c>
      <c r="D60" s="66">
        <v>1</v>
      </c>
      <c r="E60" s="66">
        <v>2</v>
      </c>
      <c r="F60" s="66">
        <v>0.5</v>
      </c>
      <c r="G60" s="66">
        <v>12.619</v>
      </c>
    </row>
    <row r="61" spans="1:7" hidden="1" x14ac:dyDescent="0.25">
      <c r="A61" s="66">
        <v>60</v>
      </c>
      <c r="B61" s="66">
        <v>3</v>
      </c>
      <c r="C61" s="66">
        <v>3</v>
      </c>
      <c r="D61" s="66">
        <v>1</v>
      </c>
      <c r="E61" s="66">
        <v>2</v>
      </c>
      <c r="F61" s="66">
        <v>1</v>
      </c>
      <c r="G61" s="66">
        <v>11.68</v>
      </c>
    </row>
    <row r="62" spans="1:7" hidden="1" x14ac:dyDescent="0.25">
      <c r="A62" s="66">
        <v>61</v>
      </c>
      <c r="B62" s="66">
        <v>3</v>
      </c>
      <c r="C62" s="66">
        <v>3</v>
      </c>
      <c r="D62" s="66">
        <v>2</v>
      </c>
      <c r="E62" s="66">
        <v>1</v>
      </c>
      <c r="F62" s="66">
        <v>0.02</v>
      </c>
      <c r="G62" s="66">
        <v>8.3049999999999997</v>
      </c>
    </row>
    <row r="63" spans="1:7" hidden="1" x14ac:dyDescent="0.25">
      <c r="A63" s="66">
        <v>62</v>
      </c>
      <c r="B63" s="66">
        <v>3</v>
      </c>
      <c r="C63" s="66">
        <v>3</v>
      </c>
      <c r="D63" s="66">
        <v>2</v>
      </c>
      <c r="E63" s="66">
        <v>1</v>
      </c>
      <c r="F63" s="66">
        <v>0.05</v>
      </c>
      <c r="G63" s="66">
        <v>5.9909999999999997</v>
      </c>
    </row>
    <row r="64" spans="1:7" hidden="1" x14ac:dyDescent="0.25">
      <c r="A64" s="66">
        <v>63</v>
      </c>
      <c r="B64" s="66">
        <v>3</v>
      </c>
      <c r="C64" s="66">
        <v>3</v>
      </c>
      <c r="D64" s="66">
        <v>2</v>
      </c>
      <c r="E64" s="66">
        <v>1</v>
      </c>
      <c r="F64" s="66">
        <v>0.1</v>
      </c>
      <c r="G64" s="66">
        <v>4.24</v>
      </c>
    </row>
    <row r="65" spans="1:7" hidden="1" x14ac:dyDescent="0.25">
      <c r="A65" s="66">
        <v>64</v>
      </c>
      <c r="B65" s="66">
        <v>3</v>
      </c>
      <c r="C65" s="66">
        <v>3</v>
      </c>
      <c r="D65" s="66">
        <v>2</v>
      </c>
      <c r="E65" s="66">
        <v>1</v>
      </c>
      <c r="F65" s="66">
        <v>0.2</v>
      </c>
      <c r="G65" s="66">
        <v>3.51</v>
      </c>
    </row>
    <row r="66" spans="1:7" hidden="1" x14ac:dyDescent="0.25">
      <c r="A66" s="66">
        <v>65</v>
      </c>
      <c r="B66" s="66">
        <v>3</v>
      </c>
      <c r="C66" s="66">
        <v>3</v>
      </c>
      <c r="D66" s="66">
        <v>2</v>
      </c>
      <c r="E66" s="66">
        <v>1</v>
      </c>
      <c r="F66" s="66">
        <v>0.5</v>
      </c>
      <c r="G66" s="66">
        <v>4.7949999999999999</v>
      </c>
    </row>
    <row r="67" spans="1:7" hidden="1" x14ac:dyDescent="0.25">
      <c r="A67" s="66">
        <v>66</v>
      </c>
      <c r="B67" s="66">
        <v>3</v>
      </c>
      <c r="C67" s="66">
        <v>3</v>
      </c>
      <c r="D67" s="66">
        <v>2</v>
      </c>
      <c r="E67" s="66">
        <v>1</v>
      </c>
      <c r="F67" s="66">
        <v>1</v>
      </c>
      <c r="G67" s="66">
        <v>4.82</v>
      </c>
    </row>
    <row r="68" spans="1:7" hidden="1" x14ac:dyDescent="0.25">
      <c r="A68" s="66">
        <v>67</v>
      </c>
      <c r="B68" s="66">
        <v>3</v>
      </c>
      <c r="C68" s="66">
        <v>3</v>
      </c>
      <c r="D68" s="66">
        <v>2</v>
      </c>
      <c r="E68" s="66">
        <v>2</v>
      </c>
      <c r="F68" s="66">
        <v>0.02</v>
      </c>
      <c r="G68" s="66">
        <v>5.7569999999999997</v>
      </c>
    </row>
    <row r="69" spans="1:7" hidden="1" x14ac:dyDescent="0.25">
      <c r="A69" s="66">
        <v>68</v>
      </c>
      <c r="B69" s="66">
        <v>3</v>
      </c>
      <c r="C69" s="66">
        <v>3</v>
      </c>
      <c r="D69" s="66">
        <v>2</v>
      </c>
      <c r="E69" s="66">
        <v>2</v>
      </c>
      <c r="F69" s="66">
        <v>0.05</v>
      </c>
      <c r="G69" s="66">
        <v>8.4968000000000004</v>
      </c>
    </row>
    <row r="70" spans="1:7" hidden="1" x14ac:dyDescent="0.25">
      <c r="A70" s="66">
        <v>69</v>
      </c>
      <c r="B70" s="66">
        <v>3</v>
      </c>
      <c r="C70" s="66">
        <v>3</v>
      </c>
      <c r="D70" s="66">
        <v>2</v>
      </c>
      <c r="E70" s="66">
        <v>2</v>
      </c>
      <c r="F70" s="66">
        <v>0.1</v>
      </c>
      <c r="G70" s="66">
        <v>6.109</v>
      </c>
    </row>
    <row r="71" spans="1:7" hidden="1" x14ac:dyDescent="0.25">
      <c r="A71" s="66">
        <v>70</v>
      </c>
      <c r="B71" s="66">
        <v>3</v>
      </c>
      <c r="C71" s="66">
        <v>3</v>
      </c>
      <c r="D71" s="66">
        <v>2</v>
      </c>
      <c r="E71" s="66">
        <v>2</v>
      </c>
      <c r="F71" s="66">
        <v>0.2</v>
      </c>
      <c r="G71" s="66">
        <v>5.5839999999999996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6CA09-5CA3-4AE9-A7BE-02916CAE78E2}">
  <dimension ref="A1:G16"/>
  <sheetViews>
    <sheetView workbookViewId="0">
      <selection activeCell="G23" sqref="G23"/>
    </sheetView>
  </sheetViews>
  <sheetFormatPr defaultRowHeight="15" x14ac:dyDescent="0.25"/>
  <sheetData>
    <row r="1" spans="1:7" ht="75.75" thickBot="1" x14ac:dyDescent="0.3">
      <c r="A1" s="116" t="s">
        <v>14</v>
      </c>
      <c r="B1" s="116" t="s">
        <v>0</v>
      </c>
      <c r="C1" s="116" t="s">
        <v>1</v>
      </c>
      <c r="D1" s="116" t="s">
        <v>16</v>
      </c>
      <c r="E1" s="116" t="s">
        <v>17</v>
      </c>
      <c r="F1" s="116" t="s">
        <v>56</v>
      </c>
      <c r="G1" s="147" t="s">
        <v>74</v>
      </c>
    </row>
    <row r="2" spans="1:7" x14ac:dyDescent="0.25">
      <c r="A2" s="148">
        <v>1</v>
      </c>
      <c r="B2" s="149">
        <v>1</v>
      </c>
      <c r="C2" s="149">
        <v>3</v>
      </c>
      <c r="D2" s="149">
        <v>1</v>
      </c>
      <c r="E2" s="149">
        <v>1</v>
      </c>
      <c r="F2" s="149">
        <v>0.02</v>
      </c>
      <c r="G2" s="150">
        <v>14.99</v>
      </c>
    </row>
    <row r="3" spans="1:7" x14ac:dyDescent="0.25">
      <c r="A3" s="151">
        <v>2</v>
      </c>
      <c r="B3" s="152">
        <v>1</v>
      </c>
      <c r="C3" s="152">
        <v>3</v>
      </c>
      <c r="D3" s="152">
        <v>1</v>
      </c>
      <c r="E3" s="152">
        <v>1</v>
      </c>
      <c r="F3" s="152">
        <v>0.05</v>
      </c>
      <c r="G3" s="153">
        <v>11.26</v>
      </c>
    </row>
    <row r="4" spans="1:7" x14ac:dyDescent="0.25">
      <c r="A4" s="148">
        <v>3</v>
      </c>
      <c r="B4" s="149">
        <v>1</v>
      </c>
      <c r="C4" s="149">
        <v>3</v>
      </c>
      <c r="D4" s="149">
        <v>1</v>
      </c>
      <c r="E4" s="149">
        <v>1</v>
      </c>
      <c r="F4" s="149">
        <v>0.1</v>
      </c>
      <c r="G4" s="154">
        <v>9.07</v>
      </c>
    </row>
    <row r="5" spans="1:7" x14ac:dyDescent="0.25">
      <c r="A5" s="151">
        <v>4</v>
      </c>
      <c r="B5" s="152">
        <v>1</v>
      </c>
      <c r="C5" s="152">
        <v>3</v>
      </c>
      <c r="D5" s="152">
        <v>1</v>
      </c>
      <c r="E5" s="152">
        <v>1</v>
      </c>
      <c r="F5" s="152">
        <v>0.2</v>
      </c>
      <c r="G5" s="153">
        <v>8.14</v>
      </c>
    </row>
    <row r="6" spans="1:7" x14ac:dyDescent="0.25">
      <c r="A6" s="148">
        <v>5</v>
      </c>
      <c r="B6" s="149">
        <v>1</v>
      </c>
      <c r="C6" s="149">
        <v>3</v>
      </c>
      <c r="D6" s="149">
        <v>1</v>
      </c>
      <c r="E6" s="149">
        <v>1</v>
      </c>
      <c r="F6" s="149">
        <v>0.5</v>
      </c>
      <c r="G6" s="154">
        <v>4.68</v>
      </c>
    </row>
    <row r="7" spans="1:7" x14ac:dyDescent="0.25">
      <c r="A7" s="151">
        <v>6</v>
      </c>
      <c r="B7" s="152">
        <v>1</v>
      </c>
      <c r="C7" s="152">
        <v>3</v>
      </c>
      <c r="D7" s="152">
        <v>1</v>
      </c>
      <c r="E7" s="152">
        <v>1</v>
      </c>
      <c r="F7" s="152">
        <v>1</v>
      </c>
      <c r="G7" s="153">
        <v>4.2300000000000004</v>
      </c>
    </row>
    <row r="10" spans="1:7" ht="75.75" thickBot="1" x14ac:dyDescent="0.3">
      <c r="A10" s="116" t="s">
        <v>14</v>
      </c>
      <c r="B10" s="116" t="s">
        <v>0</v>
      </c>
      <c r="C10" s="116" t="s">
        <v>1</v>
      </c>
      <c r="D10" s="116" t="s">
        <v>16</v>
      </c>
      <c r="E10" s="116" t="s">
        <v>17</v>
      </c>
      <c r="F10" s="116" t="s">
        <v>56</v>
      </c>
      <c r="G10" s="147" t="s">
        <v>73</v>
      </c>
    </row>
    <row r="11" spans="1:7" x14ac:dyDescent="0.25">
      <c r="A11" s="148">
        <v>13</v>
      </c>
      <c r="B11" s="149">
        <v>1</v>
      </c>
      <c r="C11" s="149">
        <v>3</v>
      </c>
      <c r="D11" s="149">
        <v>2</v>
      </c>
      <c r="E11" s="149">
        <v>1</v>
      </c>
      <c r="F11" s="149">
        <v>0.02</v>
      </c>
      <c r="G11" s="154">
        <v>8.5980000000000008</v>
      </c>
    </row>
    <row r="12" spans="1:7" x14ac:dyDescent="0.25">
      <c r="A12" s="151">
        <v>14</v>
      </c>
      <c r="B12" s="152">
        <v>1</v>
      </c>
      <c r="C12" s="152">
        <v>3</v>
      </c>
      <c r="D12" s="152">
        <v>2</v>
      </c>
      <c r="E12" s="152">
        <v>1</v>
      </c>
      <c r="F12" s="152">
        <v>0.05</v>
      </c>
      <c r="G12" s="153">
        <v>8.4770000000000003</v>
      </c>
    </row>
    <row r="13" spans="1:7" x14ac:dyDescent="0.25">
      <c r="A13" s="148">
        <v>15</v>
      </c>
      <c r="B13" s="149">
        <v>1</v>
      </c>
      <c r="C13" s="149">
        <v>3</v>
      </c>
      <c r="D13" s="149">
        <v>2</v>
      </c>
      <c r="E13" s="149">
        <v>1</v>
      </c>
      <c r="F13" s="149">
        <v>0.1</v>
      </c>
      <c r="G13" s="154">
        <v>5.9029999999999996</v>
      </c>
    </row>
    <row r="14" spans="1:7" x14ac:dyDescent="0.25">
      <c r="A14" s="151">
        <v>16</v>
      </c>
      <c r="B14" s="152">
        <v>1</v>
      </c>
      <c r="C14" s="152">
        <v>3</v>
      </c>
      <c r="D14" s="152">
        <v>2</v>
      </c>
      <c r="E14" s="152">
        <v>1</v>
      </c>
      <c r="F14" s="152">
        <v>0.2</v>
      </c>
      <c r="G14" s="153">
        <v>6.25</v>
      </c>
    </row>
    <row r="15" spans="1:7" x14ac:dyDescent="0.25">
      <c r="A15" s="148">
        <v>17</v>
      </c>
      <c r="B15" s="149">
        <v>1</v>
      </c>
      <c r="C15" s="149">
        <v>3</v>
      </c>
      <c r="D15" s="149">
        <v>2</v>
      </c>
      <c r="E15" s="149">
        <v>1</v>
      </c>
      <c r="F15" s="149">
        <v>0.5</v>
      </c>
      <c r="G15" s="154">
        <v>4.97</v>
      </c>
    </row>
    <row r="16" spans="1:7" x14ac:dyDescent="0.25">
      <c r="A16" s="151">
        <v>18</v>
      </c>
      <c r="B16" s="152">
        <v>1</v>
      </c>
      <c r="C16" s="152">
        <v>3</v>
      </c>
      <c r="D16" s="152">
        <v>2</v>
      </c>
      <c r="E16" s="152">
        <v>1</v>
      </c>
      <c r="F16" s="152">
        <v>1</v>
      </c>
      <c r="G16" s="153">
        <v>3.6269999999999998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2FFD5-AA4E-4919-A368-0FD72FD92AE1}">
  <dimension ref="A1:G15"/>
  <sheetViews>
    <sheetView workbookViewId="0">
      <selection activeCell="F23" sqref="F23"/>
    </sheetView>
  </sheetViews>
  <sheetFormatPr defaultRowHeight="15" x14ac:dyDescent="0.25"/>
  <cols>
    <col min="1" max="1" width="13.140625" customWidth="1"/>
    <col min="2" max="2" width="12" customWidth="1"/>
    <col min="3" max="3" width="9.5703125" customWidth="1"/>
    <col min="4" max="4" width="25.85546875" customWidth="1"/>
    <col min="6" max="6" width="17.42578125" customWidth="1"/>
    <col min="7" max="7" width="33.42578125" customWidth="1"/>
  </cols>
  <sheetData>
    <row r="1" spans="1:7" ht="94.5" thickBot="1" x14ac:dyDescent="0.3">
      <c r="A1" s="116" t="s">
        <v>14</v>
      </c>
      <c r="B1" s="116" t="s">
        <v>0</v>
      </c>
      <c r="C1" s="116" t="s">
        <v>1</v>
      </c>
      <c r="D1" s="116" t="s">
        <v>16</v>
      </c>
      <c r="E1" s="116" t="s">
        <v>17</v>
      </c>
      <c r="F1" s="116" t="s">
        <v>56</v>
      </c>
      <c r="G1" s="147" t="s">
        <v>75</v>
      </c>
    </row>
    <row r="2" spans="1:7" x14ac:dyDescent="0.25">
      <c r="A2" s="148">
        <v>7</v>
      </c>
      <c r="B2" s="149">
        <v>1</v>
      </c>
      <c r="C2" s="149">
        <v>3</v>
      </c>
      <c r="D2" s="149">
        <v>1</v>
      </c>
      <c r="E2" s="149">
        <v>2</v>
      </c>
      <c r="F2" s="149">
        <v>0.02</v>
      </c>
      <c r="G2" s="154">
        <v>12.9</v>
      </c>
    </row>
    <row r="3" spans="1:7" x14ac:dyDescent="0.25">
      <c r="A3" s="151">
        <v>8</v>
      </c>
      <c r="B3" s="152">
        <v>1</v>
      </c>
      <c r="C3" s="152">
        <v>3</v>
      </c>
      <c r="D3" s="152">
        <v>1</v>
      </c>
      <c r="E3" s="152">
        <v>2</v>
      </c>
      <c r="F3" s="152">
        <v>0.05</v>
      </c>
      <c r="G3" s="153">
        <v>12.19</v>
      </c>
    </row>
    <row r="4" spans="1:7" x14ac:dyDescent="0.25">
      <c r="A4" s="148">
        <v>9</v>
      </c>
      <c r="B4" s="149">
        <v>1</v>
      </c>
      <c r="C4" s="149">
        <v>3</v>
      </c>
      <c r="D4" s="149">
        <v>1</v>
      </c>
      <c r="E4" s="149">
        <v>2</v>
      </c>
      <c r="F4" s="149">
        <v>0.1</v>
      </c>
      <c r="G4" s="154">
        <v>11.03</v>
      </c>
    </row>
    <row r="5" spans="1:7" x14ac:dyDescent="0.25">
      <c r="A5" s="151">
        <v>10</v>
      </c>
      <c r="B5" s="152">
        <v>1</v>
      </c>
      <c r="C5" s="152">
        <v>3</v>
      </c>
      <c r="D5" s="152">
        <v>1</v>
      </c>
      <c r="E5" s="152">
        <v>2</v>
      </c>
      <c r="F5" s="152">
        <v>0.2</v>
      </c>
      <c r="G5" s="153">
        <v>11.91</v>
      </c>
    </row>
    <row r="6" spans="1:7" x14ac:dyDescent="0.25">
      <c r="A6" s="148">
        <v>11</v>
      </c>
      <c r="B6" s="149">
        <v>1</v>
      </c>
      <c r="C6" s="149">
        <v>3</v>
      </c>
      <c r="D6" s="149">
        <v>1</v>
      </c>
      <c r="E6" s="149">
        <v>2</v>
      </c>
      <c r="F6" s="149">
        <v>0.5</v>
      </c>
      <c r="G6" s="154">
        <v>8.76</v>
      </c>
    </row>
    <row r="7" spans="1:7" x14ac:dyDescent="0.25">
      <c r="A7" s="155">
        <v>12</v>
      </c>
      <c r="B7" s="156">
        <v>1</v>
      </c>
      <c r="C7" s="156">
        <v>3</v>
      </c>
      <c r="D7" s="156">
        <v>1</v>
      </c>
      <c r="E7" s="156">
        <v>2</v>
      </c>
      <c r="F7" s="156">
        <v>1</v>
      </c>
      <c r="G7" s="157">
        <v>8.8699999999999992</v>
      </c>
    </row>
    <row r="9" spans="1:7" ht="19.5" thickBot="1" x14ac:dyDescent="0.3">
      <c r="A9" s="116" t="s">
        <v>14</v>
      </c>
      <c r="B9" s="116" t="s">
        <v>0</v>
      </c>
      <c r="C9" s="116" t="s">
        <v>1</v>
      </c>
      <c r="D9" s="116" t="s">
        <v>16</v>
      </c>
      <c r="E9" s="116" t="s">
        <v>17</v>
      </c>
      <c r="F9" s="116" t="s">
        <v>56</v>
      </c>
      <c r="G9" s="147" t="s">
        <v>75</v>
      </c>
    </row>
    <row r="10" spans="1:7" x14ac:dyDescent="0.25">
      <c r="A10" s="148">
        <v>19</v>
      </c>
      <c r="B10" s="149">
        <v>1</v>
      </c>
      <c r="C10" s="149">
        <v>3</v>
      </c>
      <c r="D10" s="149">
        <v>2</v>
      </c>
      <c r="E10" s="149">
        <v>2</v>
      </c>
      <c r="F10" s="149">
        <v>0.02</v>
      </c>
      <c r="G10" s="154">
        <v>6.1685999999999996</v>
      </c>
    </row>
    <row r="11" spans="1:7" x14ac:dyDescent="0.25">
      <c r="A11" s="151">
        <v>20</v>
      </c>
      <c r="B11" s="152">
        <v>1</v>
      </c>
      <c r="C11" s="152">
        <v>3</v>
      </c>
      <c r="D11" s="152">
        <v>2</v>
      </c>
      <c r="E11" s="152">
        <v>2</v>
      </c>
      <c r="F11" s="152">
        <v>0.05</v>
      </c>
      <c r="G11" s="153">
        <v>7.21</v>
      </c>
    </row>
    <row r="12" spans="1:7" x14ac:dyDescent="0.25">
      <c r="A12" s="148">
        <v>21</v>
      </c>
      <c r="B12" s="149">
        <v>1</v>
      </c>
      <c r="C12" s="149">
        <v>3</v>
      </c>
      <c r="D12" s="149">
        <v>2</v>
      </c>
      <c r="E12" s="149">
        <v>2</v>
      </c>
      <c r="F12" s="149">
        <v>0.1</v>
      </c>
      <c r="G12" s="154">
        <v>7.85</v>
      </c>
    </row>
    <row r="13" spans="1:7" x14ac:dyDescent="0.25">
      <c r="A13" s="151">
        <v>22</v>
      </c>
      <c r="B13" s="152">
        <v>1</v>
      </c>
      <c r="C13" s="152">
        <v>3</v>
      </c>
      <c r="D13" s="152">
        <v>2</v>
      </c>
      <c r="E13" s="152">
        <v>2</v>
      </c>
      <c r="F13" s="152">
        <v>0.2</v>
      </c>
      <c r="G13" s="153">
        <v>6.8369999999999997</v>
      </c>
    </row>
    <row r="14" spans="1:7" x14ac:dyDescent="0.25">
      <c r="A14" s="148">
        <v>23</v>
      </c>
      <c r="B14" s="149">
        <v>1</v>
      </c>
      <c r="C14" s="149">
        <v>3</v>
      </c>
      <c r="D14" s="149">
        <v>2</v>
      </c>
      <c r="E14" s="149">
        <v>2</v>
      </c>
      <c r="F14" s="149">
        <v>0.5</v>
      </c>
      <c r="G14" s="154">
        <v>6.5170000000000003</v>
      </c>
    </row>
    <row r="15" spans="1:7" x14ac:dyDescent="0.25">
      <c r="A15" s="155">
        <v>24</v>
      </c>
      <c r="B15" s="156">
        <v>1</v>
      </c>
      <c r="C15" s="156">
        <v>3</v>
      </c>
      <c r="D15" s="156">
        <v>2</v>
      </c>
      <c r="E15" s="156">
        <v>2</v>
      </c>
      <c r="F15" s="156">
        <v>1</v>
      </c>
      <c r="G15" s="157">
        <v>5.27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38</vt:i4>
      </vt:variant>
    </vt:vector>
  </HeadingPairs>
  <TitlesOfParts>
    <vt:vector size="38" baseType="lpstr">
      <vt:lpstr>All results for k=1,2</vt:lpstr>
      <vt:lpstr>KL_DIv</vt:lpstr>
      <vt:lpstr>KL_div Dataset 1 </vt:lpstr>
      <vt:lpstr>KL_Div Dataset 2</vt:lpstr>
      <vt:lpstr>KL_Div Dataset 3</vt:lpstr>
      <vt:lpstr>KL_graphs</vt:lpstr>
      <vt:lpstr>Mutual Information</vt:lpstr>
      <vt:lpstr>MutInf (Dataset 1,k=1)</vt:lpstr>
      <vt:lpstr>MutInf (Dataset 1,k=2)</vt:lpstr>
      <vt:lpstr>MutInf (Dataset 2,k=1)</vt:lpstr>
      <vt:lpstr>Cent VS Dist (dat=1,k=1,str=1)</vt:lpstr>
      <vt:lpstr>Cent VS Dist (dat=1,k=1,str=2)</vt:lpstr>
      <vt:lpstr>Cent VS Dist (dat=1,k=1,str=3)</vt:lpstr>
      <vt:lpstr>Cent VS Dist (dat=1,k=2,str=1)</vt:lpstr>
      <vt:lpstr>Cent VS Dist (dat=1,k=2,str=2)</vt:lpstr>
      <vt:lpstr>Cent VS Dist (dat=1,k=2,str=3)</vt:lpstr>
      <vt:lpstr>Cent VS Dist (dat=2,k=1,str=1)</vt:lpstr>
      <vt:lpstr>Cent VS Dist (dat=2,k=1,str=2)</vt:lpstr>
      <vt:lpstr>Cent VS Dist (dat=2,k=1,str=3)</vt:lpstr>
      <vt:lpstr>Cent VS Dist (dat=2,k=2,str=1)</vt:lpstr>
      <vt:lpstr>Cent VS Dist (dat=2,k=2,str=2)</vt:lpstr>
      <vt:lpstr>Cent VS Dist (dat=2,k=2,str=3)</vt:lpstr>
      <vt:lpstr>Cent VS Dist (dat=3,k=1,str=1)</vt:lpstr>
      <vt:lpstr>Cent VS Dist (dat=3,k=1,str=2)</vt:lpstr>
      <vt:lpstr>Cent VS Dist (dat=3,k=1,str=3)</vt:lpstr>
      <vt:lpstr>Cent VS Dist (dat=3,k=2,str=1)</vt:lpstr>
      <vt:lpstr>Cent VS Dist (dat=3,k=2,str=2)</vt:lpstr>
      <vt:lpstr>Cent VS Dist (dat=3,k=2,str=3)</vt:lpstr>
      <vt:lpstr>Αccuracy Graphs</vt:lpstr>
      <vt:lpstr>Αcc Graph k=1,dataset=1</vt:lpstr>
      <vt:lpstr>Αcc Graph k=2,dataset=1</vt:lpstr>
      <vt:lpstr>Αcc Graph k=1,dataset=2</vt:lpstr>
      <vt:lpstr>Αcc Graph k=2,dataset=2</vt:lpstr>
      <vt:lpstr>Αcc Graph k=1,dataset=3</vt:lpstr>
      <vt:lpstr>Αcc Graph k=2,dataset=3</vt:lpstr>
      <vt:lpstr>k=1,2 (Largest (Synth) Accs)</vt:lpstr>
      <vt:lpstr>Find best epsilon</vt:lpstr>
      <vt:lpstr>Find best str &amp; split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Christos Zacharioudakis</dc:creator>
  <cp:lastModifiedBy>Christos Zacharioudakis</cp:lastModifiedBy>
  <dcterms:created xsi:type="dcterms:W3CDTF">2019-11-11T17:16:24Z</dcterms:created>
  <dcterms:modified xsi:type="dcterms:W3CDTF">2019-11-22T17:07:58Z</dcterms:modified>
</cp:coreProperties>
</file>