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showInkAnnotation="0" defaultThemeVersion="202300"/>
  <mc:AlternateContent xmlns:mc="http://schemas.openxmlformats.org/markup-compatibility/2006">
    <mc:Choice Requires="x15">
      <x15ac:absPath xmlns:x15ac="http://schemas.microsoft.com/office/spreadsheetml/2010/11/ac" url="/Users/athiramol/Desktop/"/>
    </mc:Choice>
  </mc:AlternateContent>
  <xr:revisionPtr revIDLastSave="0" documentId="8_{BDE3AC11-0B07-4A46-81C1-E8B894291389}" xr6:coauthVersionLast="47" xr6:coauthVersionMax="47" xr10:uidLastSave="{00000000-0000-0000-0000-000000000000}"/>
  <bookViews>
    <workbookView xWindow="11740" yWindow="500" windowWidth="17060" windowHeight="1610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2" i="1" l="1"/>
  <c r="H42" i="1"/>
  <c r="H41" i="1"/>
  <c r="G42" i="1"/>
  <c r="G41" i="1"/>
  <c r="H36" i="1"/>
  <c r="G36" i="1"/>
  <c r="G6" i="1"/>
  <c r="G7" i="1"/>
  <c r="G11" i="1"/>
  <c r="G13" i="1" s="1"/>
  <c r="G12" i="1"/>
  <c r="G8" i="1" l="1"/>
</calcChain>
</file>

<file path=xl/sharedStrings.xml><?xml version="1.0" encoding="utf-8"?>
<sst xmlns="http://schemas.openxmlformats.org/spreadsheetml/2006/main" count="76" uniqueCount="40">
  <si>
    <t>Opens</t>
  </si>
  <si>
    <t>Version</t>
  </si>
  <si>
    <t>A</t>
  </si>
  <si>
    <t>B</t>
  </si>
  <si>
    <t>Subject Line</t>
  </si>
  <si>
    <t>Email ID</t>
  </si>
  <si>
    <t>VersionA</t>
  </si>
  <si>
    <t>VersionB</t>
  </si>
  <si>
    <t>Open</t>
  </si>
  <si>
    <t>Total Emails Sent for Each Version</t>
  </si>
  <si>
    <t xml:space="preserve">Open rate for Version </t>
  </si>
  <si>
    <t>Total Emails Sent for Version</t>
  </si>
  <si>
    <t>Calculate Open rates</t>
  </si>
  <si>
    <t>1. CALCULATE METRICS</t>
  </si>
  <si>
    <t xml:space="preserve"> Version A</t>
  </si>
  <si>
    <t>Version B</t>
  </si>
  <si>
    <t>Result</t>
  </si>
  <si>
    <t>Not Open</t>
  </si>
  <si>
    <t>Version A</t>
  </si>
  <si>
    <t>Not Opens</t>
  </si>
  <si>
    <t>Row Total</t>
  </si>
  <si>
    <t>Column</t>
  </si>
  <si>
    <t>2.Calculate Row and Column Totals</t>
  </si>
  <si>
    <t>3.Calculate Grand Total</t>
  </si>
  <si>
    <t>Grand Total</t>
  </si>
  <si>
    <t>4.Calculate Expected Values</t>
  </si>
  <si>
    <t>Versions</t>
  </si>
  <si>
    <t>Observed Opens</t>
  </si>
  <si>
    <t>Observed Not Open</t>
  </si>
  <si>
    <t>Expected  Open</t>
  </si>
  <si>
    <t>Expected Not Open</t>
  </si>
  <si>
    <t>6.Chi-Square Test</t>
  </si>
  <si>
    <t>Finding P-Value</t>
  </si>
  <si>
    <t>3. RESULTS</t>
  </si>
  <si>
    <t>A p-value of 0.609834044 suggests that the probability of observing the data, assuming the null hypothesis is true (i.e., assuming there is no difference in open rates between Version A and Version B), is approximately 61%. 
Given that this p-value is greater than the typical significance level of 0.05, we would fail to reject the null hypothesis. Therefore, we do not have sufficient evidence to conclude that there is a significant difference in open rates between Version A and Version B of the email content. 
In other words, based on the data provided and the chi-squared test results, it seems that any observed difference in open rates between the two versions could reasonably occur due to random chance alone. Therefore, further investigation or additional data may be needed to draw definitive conclusions about the effectiveness of the email content versions.</t>
  </si>
  <si>
    <t>Column Total</t>
  </si>
  <si>
    <t xml:space="preserve">Version B is better?  But we need to prove statistically </t>
  </si>
  <si>
    <t>2. STATISTICAL SIGNIFICANCE</t>
  </si>
  <si>
    <t>1.Contigency table of Observed Values</t>
  </si>
  <si>
    <t>5.Observed Range &amp; Expected Range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</si>
</sst>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6"/>
      <color theme="0"/>
      <name val="Aptos Narrow (Body)"/>
    </font>
    <font>
      <b/>
      <sz val="11"/>
      <color theme="1"/>
      <name val="Aptos Narrow"/>
      <scheme val="minor"/>
    </font>
    <font>
      <sz val="9"/>
      <color theme="1"/>
      <name val="Arial"/>
      <family val="2"/>
    </font>
  </fonts>
  <fills count="4">
    <fill>
      <patternFill patternType="none"/>
    </fill>
    <fill>
      <patternFill patternType="gray125"/>
    </fill>
    <fill>
      <patternFill patternType="solid">
        <fgColor theme="3" tint="0.24994659260841701"/>
        <bgColor indexed="64"/>
      </patternFill>
    </fill>
    <fill>
      <patternFill patternType="solid">
        <fgColor theme="3" tint="0.74996185186315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Fill="1"/>
    <xf numFmtId="0" fontId="0" fillId="2" borderId="0" xfId="0" applyFill="1"/>
    <xf numFmtId="0" fontId="1" fillId="2" borderId="0" xfId="0" applyFont="1" applyFill="1"/>
    <xf numFmtId="0" fontId="0" fillId="3" borderId="0" xfId="0" applyFill="1"/>
    <xf numFmtId="0" fontId="2" fillId="3" borderId="0" xfId="0" applyFont="1" applyFill="1"/>
    <xf numFmtId="0" fontId="3" fillId="0" borderId="0" xfId="0" applyFont="1"/>
    <xf numFmtId="0" fontId="0" fillId="0" borderId="0" xfId="0" applyAlignment="1">
      <alignment wrapText="1"/>
    </xf>
  </cellXfs>
  <cellStyles count="1">
    <cellStyle name="Normal" xfId="0" builtinId="0"/>
  </cellStyles>
  <dxfs count="1">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C79990-DF3D-6849-9340-468F414F234B}" name="Table1" displayName="Table1" ref="F23:H25" totalsRowShown="0" headerRowDxfId="0">
  <autoFilter ref="F23:H25" xr:uid="{46C79990-DF3D-6849-9340-468F414F234B}"/>
  <tableColumns count="3">
    <tableColumn id="1" xr3:uid="{1F73CA24-C4CE-F947-9465-BFC72B423909}" name="Version"/>
    <tableColumn id="2" xr3:uid="{B2BA49BC-3229-3543-9F23-396F88BE63FC}" name="Open"/>
    <tableColumn id="3" xr3:uid="{CBD699DE-0600-C549-A3B7-214E9DC4D4DB}" name="Not Open"/>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B8B521-1AE6-204C-AB61-0CC291830B56}" name="Table2" displayName="Table2" ref="F29:H31" totalsRowShown="0">
  <autoFilter ref="F29:H31" xr:uid="{B9B8B521-1AE6-204C-AB61-0CC291830B56}"/>
  <tableColumns count="3">
    <tableColumn id="1" xr3:uid="{C6C2D200-C43A-9748-9D43-E1CC2CDFE6DD}" name="Version"/>
    <tableColumn id="2" xr3:uid="{15C3C271-64E5-4842-88A8-28255A6A372E}" name="Opens"/>
    <tableColumn id="3" xr3:uid="{0E568FD2-0AB6-B74E-B097-D30980894B0A}" name="Not Open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670271C-359D-CC41-ABF1-2248F2D017CD}" name="Table3" displayName="Table3" ref="F40:H42" totalsRowShown="0">
  <autoFilter ref="F40:H42" xr:uid="{6670271C-359D-CC41-ABF1-2248F2D017CD}"/>
  <tableColumns count="3">
    <tableColumn id="1" xr3:uid="{879FEECC-2995-3F41-B74D-D6AFDF62BBAC}" name="Versions"/>
    <tableColumn id="2" xr3:uid="{3A8961DC-D533-804E-9D40-DB58D3BC5478}" name="Opens">
      <calculatedColumnFormula>(I30*G31)/25</calculatedColumnFormula>
    </tableColumn>
    <tableColumn id="3" xr3:uid="{9E121711-8681-3241-A445-50098273F34E}" name="Not Opens">
      <calculatedColumnFormula>(I30*9)/25</calculatedColumnFormula>
    </tableColumn>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6D95C5E-C38D-4E4F-B663-B75240F98495}" name="Table4" displayName="Table4" ref="F46:J48" totalsRowShown="0">
  <autoFilter ref="F46:J48" xr:uid="{96D95C5E-C38D-4E4F-B663-B75240F98495}"/>
  <tableColumns count="5">
    <tableColumn id="1" xr3:uid="{BE53D76B-2684-C84D-9D3A-4BDEA1B0C673}" name="Versions"/>
    <tableColumn id="2" xr3:uid="{29036851-B86D-4140-A58B-18308BFA055F}" name="Observed Opens"/>
    <tableColumn id="3" xr3:uid="{63D260C5-EC35-FA46-A1DA-A1CE607EDDDB}" name="Observed Not Open"/>
    <tableColumn id="4" xr3:uid="{07B36983-940F-B743-97F1-8A45777EB295}" name="Expected  Open"/>
    <tableColumn id="5" xr3:uid="{3D3E995B-9BCA-964D-87FF-FF72D8EBD4FF}" name="Expected Not Ope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7BDFE-CED2-994E-B35C-5B0BBE65F4B4}">
  <dimension ref="A1:J57"/>
  <sheetViews>
    <sheetView tabSelected="1" topLeftCell="E1" zoomScale="115" zoomScaleNormal="115" zoomScaleSheetLayoutView="100" workbookViewId="0">
      <selection activeCell="I43" sqref="I43"/>
    </sheetView>
  </sheetViews>
  <sheetFormatPr baseColWidth="10" defaultColWidth="8.83203125" defaultRowHeight="15" x14ac:dyDescent="0.2"/>
  <cols>
    <col min="6" max="6" width="41.6640625" customWidth="1"/>
    <col min="7" max="7" width="20.83203125" customWidth="1"/>
    <col min="8" max="8" width="19.5" customWidth="1"/>
    <col min="9" max="9" width="18" customWidth="1"/>
    <col min="10" max="10" width="19.6640625" customWidth="1"/>
  </cols>
  <sheetData>
    <row r="1" spans="1:7" x14ac:dyDescent="0.2">
      <c r="A1" t="s">
        <v>5</v>
      </c>
      <c r="B1" t="s">
        <v>4</v>
      </c>
      <c r="C1" t="s">
        <v>0</v>
      </c>
    </row>
    <row r="2" spans="1:7" x14ac:dyDescent="0.2">
      <c r="A2">
        <v>1</v>
      </c>
      <c r="B2" t="s">
        <v>6</v>
      </c>
      <c r="C2">
        <v>1</v>
      </c>
    </row>
    <row r="3" spans="1:7" ht="22" x14ac:dyDescent="0.3">
      <c r="A3">
        <v>2</v>
      </c>
      <c r="B3" t="s">
        <v>6</v>
      </c>
      <c r="C3">
        <v>0</v>
      </c>
      <c r="F3" s="3" t="s">
        <v>13</v>
      </c>
      <c r="G3" s="2"/>
    </row>
    <row r="4" spans="1:7" x14ac:dyDescent="0.2">
      <c r="A4">
        <v>3</v>
      </c>
      <c r="B4" t="s">
        <v>6</v>
      </c>
      <c r="C4">
        <v>1</v>
      </c>
      <c r="F4" s="2"/>
      <c r="G4" s="2"/>
    </row>
    <row r="5" spans="1:7" x14ac:dyDescent="0.2">
      <c r="A5">
        <v>4</v>
      </c>
      <c r="B5" t="s">
        <v>6</v>
      </c>
      <c r="C5">
        <v>0</v>
      </c>
      <c r="F5" s="5" t="s">
        <v>14</v>
      </c>
      <c r="G5" s="4"/>
    </row>
    <row r="6" spans="1:7" x14ac:dyDescent="0.2">
      <c r="A6">
        <v>5</v>
      </c>
      <c r="B6" t="s">
        <v>6</v>
      </c>
      <c r="C6">
        <v>1</v>
      </c>
      <c r="F6" t="s">
        <v>10</v>
      </c>
      <c r="G6">
        <f>COUNTIFS(B2:B26, "VersionA", C2:C26, 1)</f>
        <v>9</v>
      </c>
    </row>
    <row r="7" spans="1:7" x14ac:dyDescent="0.2">
      <c r="A7">
        <v>6</v>
      </c>
      <c r="B7" t="s">
        <v>6</v>
      </c>
      <c r="C7">
        <v>1</v>
      </c>
      <c r="F7" s="6" t="s">
        <v>9</v>
      </c>
      <c r="G7">
        <f>COUNTIF(B2:B26, "VersionA")</f>
        <v>15</v>
      </c>
    </row>
    <row r="8" spans="1:7" x14ac:dyDescent="0.2">
      <c r="A8">
        <v>7</v>
      </c>
      <c r="B8" t="s">
        <v>6</v>
      </c>
      <c r="C8">
        <v>0</v>
      </c>
      <c r="F8" t="s">
        <v>12</v>
      </c>
      <c r="G8">
        <f>(G6/G7)*100</f>
        <v>60</v>
      </c>
    </row>
    <row r="9" spans="1:7" x14ac:dyDescent="0.2">
      <c r="A9">
        <v>8</v>
      </c>
      <c r="B9" t="s">
        <v>6</v>
      </c>
      <c r="C9">
        <v>1</v>
      </c>
    </row>
    <row r="10" spans="1:7" x14ac:dyDescent="0.2">
      <c r="A10">
        <v>9</v>
      </c>
      <c r="B10" t="s">
        <v>6</v>
      </c>
      <c r="C10">
        <v>0</v>
      </c>
      <c r="F10" s="5" t="s">
        <v>15</v>
      </c>
      <c r="G10" s="4"/>
    </row>
    <row r="11" spans="1:7" x14ac:dyDescent="0.2">
      <c r="A11">
        <v>10</v>
      </c>
      <c r="B11" t="s">
        <v>6</v>
      </c>
      <c r="C11">
        <v>1</v>
      </c>
      <c r="F11" t="s">
        <v>10</v>
      </c>
      <c r="G11">
        <f>COUNTIFS(B2:B26, "VersionB", C2:C26, 1)</f>
        <v>7</v>
      </c>
    </row>
    <row r="12" spans="1:7" x14ac:dyDescent="0.2">
      <c r="A12">
        <v>11</v>
      </c>
      <c r="B12" t="s">
        <v>7</v>
      </c>
      <c r="C12">
        <v>1</v>
      </c>
      <c r="F12" s="6" t="s">
        <v>11</v>
      </c>
      <c r="G12">
        <f>COUNTIF(B2:B26, "VersionB")</f>
        <v>10</v>
      </c>
    </row>
    <row r="13" spans="1:7" x14ac:dyDescent="0.2">
      <c r="A13">
        <v>12</v>
      </c>
      <c r="B13" t="s">
        <v>7</v>
      </c>
      <c r="C13">
        <v>0</v>
      </c>
      <c r="F13" t="s">
        <v>12</v>
      </c>
      <c r="G13">
        <f>(G11/G12)*100</f>
        <v>70</v>
      </c>
    </row>
    <row r="14" spans="1:7" x14ac:dyDescent="0.2">
      <c r="A14">
        <v>13</v>
      </c>
      <c r="B14" t="s">
        <v>7</v>
      </c>
      <c r="C14">
        <v>1</v>
      </c>
    </row>
    <row r="15" spans="1:7" x14ac:dyDescent="0.2">
      <c r="A15">
        <v>14</v>
      </c>
      <c r="B15" t="s">
        <v>7</v>
      </c>
      <c r="C15">
        <v>1</v>
      </c>
      <c r="F15" s="5" t="s">
        <v>16</v>
      </c>
      <c r="G15" s="4"/>
    </row>
    <row r="16" spans="1:7" x14ac:dyDescent="0.2">
      <c r="A16">
        <v>15</v>
      </c>
      <c r="B16" t="s">
        <v>7</v>
      </c>
      <c r="C16">
        <v>1</v>
      </c>
      <c r="F16" t="s">
        <v>36</v>
      </c>
    </row>
    <row r="17" spans="1:9" x14ac:dyDescent="0.2">
      <c r="A17">
        <v>16</v>
      </c>
      <c r="B17" t="s">
        <v>7</v>
      </c>
      <c r="C17">
        <v>0</v>
      </c>
    </row>
    <row r="18" spans="1:9" ht="22" x14ac:dyDescent="0.3">
      <c r="A18">
        <v>17</v>
      </c>
      <c r="B18" t="s">
        <v>7</v>
      </c>
      <c r="C18">
        <v>1</v>
      </c>
      <c r="F18" s="3" t="s">
        <v>37</v>
      </c>
      <c r="G18" s="2"/>
    </row>
    <row r="19" spans="1:9" x14ac:dyDescent="0.2">
      <c r="A19">
        <v>18</v>
      </c>
      <c r="B19" t="s">
        <v>7</v>
      </c>
      <c r="C19">
        <v>0</v>
      </c>
      <c r="F19" s="2"/>
      <c r="G19" s="2"/>
    </row>
    <row r="20" spans="1:9" x14ac:dyDescent="0.2">
      <c r="A20">
        <v>19</v>
      </c>
      <c r="B20" t="s">
        <v>7</v>
      </c>
      <c r="C20">
        <v>1</v>
      </c>
    </row>
    <row r="21" spans="1:9" x14ac:dyDescent="0.2">
      <c r="A21">
        <v>20</v>
      </c>
      <c r="B21" t="s">
        <v>7</v>
      </c>
      <c r="C21">
        <v>1</v>
      </c>
      <c r="F21" s="5" t="s">
        <v>38</v>
      </c>
      <c r="G21" s="4"/>
      <c r="H21" s="4"/>
    </row>
    <row r="22" spans="1:9" x14ac:dyDescent="0.2">
      <c r="A22">
        <v>21</v>
      </c>
      <c r="B22" t="s">
        <v>6</v>
      </c>
      <c r="C22">
        <v>0</v>
      </c>
    </row>
    <row r="23" spans="1:9" x14ac:dyDescent="0.2">
      <c r="A23">
        <v>22</v>
      </c>
      <c r="B23" t="s">
        <v>6</v>
      </c>
      <c r="C23">
        <v>1</v>
      </c>
      <c r="F23" s="1" t="s">
        <v>1</v>
      </c>
      <c r="G23" s="1" t="s">
        <v>8</v>
      </c>
      <c r="H23" s="1" t="s">
        <v>17</v>
      </c>
    </row>
    <row r="24" spans="1:9" x14ac:dyDescent="0.2">
      <c r="A24">
        <v>23</v>
      </c>
      <c r="B24" t="s">
        <v>6</v>
      </c>
      <c r="C24">
        <v>0</v>
      </c>
      <c r="F24" t="s">
        <v>2</v>
      </c>
      <c r="G24">
        <v>9</v>
      </c>
      <c r="H24">
        <v>6</v>
      </c>
    </row>
    <row r="25" spans="1:9" x14ac:dyDescent="0.2">
      <c r="A25">
        <v>24</v>
      </c>
      <c r="B25" t="s">
        <v>6</v>
      </c>
      <c r="C25">
        <v>1</v>
      </c>
      <c r="F25" t="s">
        <v>3</v>
      </c>
      <c r="G25">
        <v>7</v>
      </c>
      <c r="H25">
        <v>6</v>
      </c>
    </row>
    <row r="26" spans="1:9" x14ac:dyDescent="0.2">
      <c r="A26">
        <v>25</v>
      </c>
      <c r="B26" t="s">
        <v>6</v>
      </c>
      <c r="C26">
        <v>1</v>
      </c>
    </row>
    <row r="27" spans="1:9" x14ac:dyDescent="0.2">
      <c r="F27" s="5" t="s">
        <v>22</v>
      </c>
      <c r="G27" s="4"/>
      <c r="H27" s="4"/>
    </row>
    <row r="29" spans="1:9" x14ac:dyDescent="0.2">
      <c r="F29" t="s">
        <v>1</v>
      </c>
      <c r="G29" t="s">
        <v>0</v>
      </c>
      <c r="H29" t="s">
        <v>19</v>
      </c>
      <c r="I29" t="s">
        <v>20</v>
      </c>
    </row>
    <row r="30" spans="1:9" x14ac:dyDescent="0.2">
      <c r="F30" t="s">
        <v>18</v>
      </c>
      <c r="G30">
        <v>9</v>
      </c>
      <c r="H30">
        <v>6</v>
      </c>
      <c r="I30">
        <v>15</v>
      </c>
    </row>
    <row r="31" spans="1:9" x14ac:dyDescent="0.2">
      <c r="F31" t="s">
        <v>15</v>
      </c>
      <c r="G31">
        <v>7</v>
      </c>
      <c r="H31">
        <v>3</v>
      </c>
      <c r="I31">
        <v>10</v>
      </c>
    </row>
    <row r="32" spans="1:9" x14ac:dyDescent="0.2">
      <c r="F32" t="s">
        <v>21</v>
      </c>
      <c r="G32">
        <v>16</v>
      </c>
      <c r="H32">
        <v>9</v>
      </c>
    </row>
    <row r="34" spans="6:10" x14ac:dyDescent="0.2">
      <c r="F34" s="5" t="s">
        <v>23</v>
      </c>
      <c r="G34" s="4"/>
      <c r="H34" s="4"/>
    </row>
    <row r="35" spans="6:10" x14ac:dyDescent="0.2">
      <c r="G35" t="s">
        <v>20</v>
      </c>
      <c r="H35" t="s">
        <v>35</v>
      </c>
    </row>
    <row r="36" spans="6:10" x14ac:dyDescent="0.2">
      <c r="F36" t="s">
        <v>24</v>
      </c>
      <c r="G36">
        <f>SUM(I30,I31)</f>
        <v>25</v>
      </c>
      <c r="H36">
        <f>SUM(G32,H32)</f>
        <v>25</v>
      </c>
    </row>
    <row r="38" spans="6:10" x14ac:dyDescent="0.2">
      <c r="F38" s="5" t="s">
        <v>25</v>
      </c>
      <c r="G38" s="4"/>
      <c r="H38" s="4"/>
    </row>
    <row r="40" spans="6:10" x14ac:dyDescent="0.2">
      <c r="F40" t="s">
        <v>26</v>
      </c>
      <c r="G40" t="s">
        <v>0</v>
      </c>
      <c r="H40" t="s">
        <v>19</v>
      </c>
    </row>
    <row r="41" spans="6:10" x14ac:dyDescent="0.2">
      <c r="F41" t="s">
        <v>18</v>
      </c>
      <c r="G41">
        <f>(I30*G32)/25</f>
        <v>9.6</v>
      </c>
      <c r="H41">
        <f>(I30*H32)/25</f>
        <v>5.4</v>
      </c>
    </row>
    <row r="42" spans="6:10" x14ac:dyDescent="0.2">
      <c r="F42" t="s">
        <v>15</v>
      </c>
      <c r="G42">
        <f>(I31*G32)/25</f>
        <v>6.4</v>
      </c>
      <c r="H42">
        <f>(I31*9)/25</f>
        <v>3.6</v>
      </c>
    </row>
    <row r="44" spans="6:10" x14ac:dyDescent="0.2">
      <c r="F44" s="5" t="s">
        <v>39</v>
      </c>
      <c r="G44" s="4"/>
      <c r="H44" s="4"/>
    </row>
    <row r="46" spans="6:10" x14ac:dyDescent="0.2">
      <c r="F46" t="s">
        <v>26</v>
      </c>
      <c r="G46" t="s">
        <v>27</v>
      </c>
      <c r="H46" t="s">
        <v>28</v>
      </c>
      <c r="I46" t="s">
        <v>29</v>
      </c>
      <c r="J46" t="s">
        <v>30</v>
      </c>
    </row>
    <row r="47" spans="6:10" x14ac:dyDescent="0.2">
      <c r="F47" t="s">
        <v>18</v>
      </c>
      <c r="G47">
        <v>9</v>
      </c>
      <c r="H47">
        <v>6</v>
      </c>
      <c r="I47">
        <v>9.6</v>
      </c>
      <c r="J47">
        <v>5.4</v>
      </c>
    </row>
    <row r="48" spans="6:10" x14ac:dyDescent="0.2">
      <c r="F48" t="s">
        <v>15</v>
      </c>
      <c r="G48">
        <v>7</v>
      </c>
      <c r="H48">
        <v>3</v>
      </c>
      <c r="I48">
        <v>6.4</v>
      </c>
      <c r="J48">
        <v>3.6</v>
      </c>
    </row>
    <row r="50" spans="6:8" x14ac:dyDescent="0.2">
      <c r="F50" s="5" t="s">
        <v>31</v>
      </c>
      <c r="G50" s="4"/>
      <c r="H50" s="4"/>
    </row>
    <row r="52" spans="6:8" x14ac:dyDescent="0.2">
      <c r="F52" t="s">
        <v>32</v>
      </c>
      <c r="G52">
        <f>_xlfn.CHISQ.TEST(G47:H48,I47:J48)</f>
        <v>0.6098340436734595</v>
      </c>
    </row>
    <row r="54" spans="6:8" ht="22" x14ac:dyDescent="0.3">
      <c r="F54" s="3" t="s">
        <v>33</v>
      </c>
      <c r="G54" s="2"/>
    </row>
    <row r="55" spans="6:8" x14ac:dyDescent="0.2">
      <c r="F55" s="2"/>
      <c r="G55" s="2"/>
    </row>
    <row r="57" spans="6:8" ht="320" x14ac:dyDescent="0.2">
      <c r="F57" s="7" t="s">
        <v>34</v>
      </c>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athy ps</dc:creator>
  <cp:lastModifiedBy>athy ps</cp:lastModifiedBy>
  <dcterms:created xsi:type="dcterms:W3CDTF">2024-03-22T03:31:31Z</dcterms:created>
  <dcterms:modified xsi:type="dcterms:W3CDTF">2024-03-23T03:39:37Z</dcterms:modified>
</cp:coreProperties>
</file>